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R\!!!!2023\РЕЛИЗЫ\Испытания на максимальную температуру носителя\"/>
    </mc:Choice>
  </mc:AlternateContent>
  <bookViews>
    <workbookView xWindow="0" yWindow="0" windowWidth="19200" windowHeight="11595" activeTab="2"/>
  </bookViews>
  <sheets>
    <sheet name="потребители 1" sheetId="1" r:id="rId1"/>
    <sheet name=" потребители 2" sheetId="2" r:id="rId2"/>
    <sheet name="потребители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37" i="3" l="1"/>
  <c r="E1062" i="3"/>
  <c r="A1032" i="3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24" i="3"/>
  <c r="A1025" i="3" s="1"/>
  <c r="A1026" i="3" s="1"/>
  <c r="A1027" i="3" s="1"/>
  <c r="A1028" i="3" s="1"/>
  <c r="A1029" i="3" s="1"/>
  <c r="A1030" i="3" s="1"/>
  <c r="A1031" i="3" s="1"/>
  <c r="E1019" i="3"/>
  <c r="A483" i="3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E477" i="3"/>
  <c r="A297" i="3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6" i="3" s="1"/>
  <c r="A290" i="3"/>
  <c r="A291" i="3" s="1"/>
  <c r="A292" i="3" s="1"/>
  <c r="A293" i="3" s="1"/>
  <c r="A294" i="3" s="1"/>
  <c r="A295" i="3" s="1"/>
  <c r="A296" i="3" s="1"/>
  <c r="D285" i="3"/>
  <c r="A237" i="3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29" i="3"/>
  <c r="A230" i="3" s="1"/>
  <c r="A231" i="3" s="1"/>
  <c r="A232" i="3" s="1"/>
  <c r="A233" i="3" s="1"/>
  <c r="A234" i="3" s="1"/>
  <c r="A235" i="3" s="1"/>
  <c r="A236" i="3" s="1"/>
  <c r="A228" i="3"/>
  <c r="D220" i="3"/>
  <c r="D218" i="3"/>
  <c r="D214" i="3"/>
  <c r="D208" i="3"/>
  <c r="D202" i="3"/>
  <c r="D196" i="3"/>
  <c r="A176" i="3"/>
  <c r="A177" i="3" s="1"/>
  <c r="A178" i="3" s="1"/>
  <c r="A179" i="3" s="1"/>
  <c r="A180" i="3" s="1"/>
  <c r="A181" i="3" s="1"/>
  <c r="A175" i="3"/>
  <c r="D171" i="3"/>
  <c r="A152" i="3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50" i="3"/>
  <c r="A151" i="3" s="1"/>
  <c r="D147" i="3"/>
  <c r="D136" i="3"/>
  <c r="A129" i="3"/>
  <c r="A130" i="3" s="1"/>
  <c r="A131" i="3" s="1"/>
  <c r="A132" i="3" s="1"/>
  <c r="A133" i="3" s="1"/>
  <c r="A134" i="3" s="1"/>
  <c r="A135" i="3" s="1"/>
  <c r="D125" i="3"/>
  <c r="A99" i="3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98" i="3"/>
  <c r="A95" i="3"/>
  <c r="D87" i="3"/>
  <c r="D75" i="3"/>
  <c r="D67" i="3"/>
  <c r="A45" i="3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D42" i="3"/>
  <c r="A40" i="3"/>
  <c r="D35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713" i="3" l="1"/>
  <c r="A712" i="3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D986" i="2" l="1"/>
  <c r="D883" i="2"/>
  <c r="D826" i="2"/>
  <c r="D814" i="2"/>
  <c r="D802" i="2"/>
  <c r="D561" i="2"/>
  <c r="D556" i="2"/>
  <c r="D525" i="2"/>
  <c r="D517" i="2"/>
  <c r="D504" i="2"/>
  <c r="A493" i="2"/>
  <c r="D492" i="2"/>
  <c r="A343" i="2"/>
  <c r="D342" i="2"/>
  <c r="A316" i="2"/>
  <c r="D315" i="2"/>
  <c r="D204" i="2"/>
  <c r="D109" i="2"/>
  <c r="A107" i="2"/>
  <c r="A108" i="2" s="1"/>
  <c r="A53" i="2"/>
  <c r="A54" i="2" s="1"/>
  <c r="A55" i="2" s="1"/>
  <c r="A52" i="2"/>
  <c r="D45" i="2"/>
  <c r="D37" i="2"/>
  <c r="D19" i="2"/>
  <c r="D874" i="1" l="1"/>
  <c r="D124" i="1" l="1"/>
  <c r="D1028" i="1" l="1"/>
  <c r="D999" i="1"/>
  <c r="D996" i="1"/>
  <c r="D993" i="1"/>
  <c r="D986" i="1"/>
  <c r="D981" i="1"/>
  <c r="D955" i="1"/>
  <c r="D951" i="1"/>
  <c r="D947" i="1"/>
  <c r="D944" i="1"/>
  <c r="D940" i="1"/>
  <c r="D934" i="1"/>
  <c r="D935" i="1" s="1"/>
  <c r="D930" i="1"/>
  <c r="D925" i="1"/>
  <c r="D922" i="1"/>
  <c r="D916" i="1"/>
  <c r="D913" i="1"/>
  <c r="D908" i="1"/>
  <c r="D904" i="1"/>
  <c r="D900" i="1"/>
  <c r="D896" i="1"/>
  <c r="D892" i="1"/>
  <c r="D886" i="1"/>
  <c r="D883" i="1"/>
  <c r="D878" i="1"/>
  <c r="D868" i="1"/>
  <c r="D869" i="1" s="1"/>
  <c r="D862" i="1"/>
  <c r="D863" i="1" s="1"/>
  <c r="D836" i="1"/>
  <c r="D839" i="1"/>
  <c r="D833" i="1"/>
  <c r="D829" i="1"/>
  <c r="D823" i="1"/>
  <c r="D819" i="1"/>
  <c r="D793" i="1"/>
  <c r="D786" i="1"/>
  <c r="D783" i="1"/>
  <c r="D777" i="1"/>
  <c r="D766" i="1"/>
  <c r="D761" i="1"/>
  <c r="D755" i="1"/>
  <c r="D748" i="1"/>
  <c r="D721" i="1"/>
  <c r="D715" i="1"/>
  <c r="D711" i="1"/>
  <c r="D708" i="1"/>
  <c r="D700" i="1"/>
  <c r="D696" i="1"/>
  <c r="D690" i="1"/>
  <c r="D685" i="1"/>
  <c r="D650" i="1"/>
  <c r="D647" i="1"/>
  <c r="D642" i="1"/>
  <c r="D636" i="1"/>
  <c r="D631" i="1"/>
  <c r="D583" i="1"/>
  <c r="D578" i="1"/>
  <c r="D573" i="1"/>
  <c r="D565" i="1"/>
  <c r="D562" i="1"/>
  <c r="D526" i="1"/>
  <c r="D520" i="1"/>
  <c r="D517" i="1"/>
  <c r="D511" i="1"/>
  <c r="D512" i="1" s="1"/>
  <c r="D506" i="1"/>
  <c r="D503" i="1"/>
  <c r="D500" i="1"/>
  <c r="D493" i="1"/>
  <c r="D494" i="1" s="1"/>
  <c r="D471" i="1"/>
  <c r="D466" i="1"/>
  <c r="D460" i="1"/>
  <c r="D456" i="1"/>
  <c r="D453" i="1"/>
  <c r="D450" i="1"/>
  <c r="D444" i="1"/>
  <c r="D441" i="1"/>
  <c r="D438" i="1"/>
  <c r="D433" i="1"/>
  <c r="D430" i="1"/>
  <c r="D422" i="1"/>
  <c r="D408" i="1"/>
  <c r="D399" i="1"/>
  <c r="D358" i="1"/>
  <c r="D353" i="1"/>
  <c r="D350" i="1"/>
  <c r="D345" i="1"/>
  <c r="D338" i="1"/>
  <c r="D333" i="1"/>
  <c r="D327" i="1"/>
  <c r="D315" i="1"/>
  <c r="D310" i="1"/>
  <c r="D267" i="1"/>
  <c r="D256" i="1"/>
  <c r="D252" i="1"/>
  <c r="D243" i="1"/>
  <c r="D230" i="1"/>
  <c r="D212" i="1"/>
  <c r="D208" i="1"/>
  <c r="D174" i="1"/>
  <c r="D62" i="1"/>
  <c r="D311" i="1" l="1"/>
  <c r="D701" i="1"/>
  <c r="D767" i="1"/>
  <c r="D244" i="1"/>
  <c r="D213" i="1"/>
  <c r="D328" i="1"/>
  <c r="D507" i="1"/>
  <c r="D1029" i="1"/>
  <c r="D982" i="1"/>
  <c r="D887" i="1"/>
  <c r="D824" i="1"/>
  <c r="D756" i="1"/>
  <c r="D691" i="1"/>
  <c r="D637" i="1"/>
  <c r="D566" i="1"/>
  <c r="D434" i="1"/>
  <c r="D400" i="1"/>
  <c r="D24" i="1"/>
  <c r="D196" i="1"/>
  <c r="D203" i="1"/>
  <c r="D204" i="1" s="1"/>
  <c r="D179" i="1"/>
  <c r="D191" i="1"/>
  <c r="D184" i="1"/>
  <c r="D146" i="1"/>
  <c r="D143" i="1"/>
  <c r="D140" i="1"/>
  <c r="D136" i="1"/>
  <c r="D128" i="1"/>
  <c r="D192" i="1" l="1"/>
  <c r="D107" i="1"/>
  <c r="D98" i="1"/>
  <c r="D89" i="1"/>
  <c r="D84" i="1"/>
  <c r="D79" i="1"/>
  <c r="D75" i="1"/>
  <c r="D103" i="1"/>
  <c r="D66" i="1"/>
  <c r="D129" i="1" l="1"/>
  <c r="D71" i="1"/>
  <c r="D99" i="1" s="1"/>
  <c r="D19" i="1"/>
  <c r="D67" i="1" s="1"/>
  <c r="D6" i="1" s="1"/>
</calcChain>
</file>

<file path=xl/sharedStrings.xml><?xml version="1.0" encoding="utf-8"?>
<sst xmlns="http://schemas.openxmlformats.org/spreadsheetml/2006/main" count="6839" uniqueCount="4087">
  <si>
    <t>№ п\п</t>
  </si>
  <si>
    <t>Наименование</t>
  </si>
  <si>
    <t>детские учреждения</t>
  </si>
  <si>
    <t>учебные заведения</t>
  </si>
  <si>
    <t>лечебные учреждения</t>
  </si>
  <si>
    <t>многоквартирные дома</t>
  </si>
  <si>
    <t>прочие</t>
  </si>
  <si>
    <t>Адрес</t>
  </si>
  <si>
    <t>Нагрузка т\ч</t>
  </si>
  <si>
    <t xml:space="preserve">ПЕРЕЧЕНЬ </t>
  </si>
  <si>
    <t>потребителей отключаемых, в период проведения испытаний</t>
  </si>
  <si>
    <t>ПРИЛОЖЕНИЕ №2</t>
  </si>
  <si>
    <t>Итого:</t>
  </si>
  <si>
    <t>Центр дет. творчества</t>
  </si>
  <si>
    <t>Ул.Чичерина 8А</t>
  </si>
  <si>
    <t>Школа № 152</t>
  </si>
  <si>
    <t>Ул. Чичерина 3</t>
  </si>
  <si>
    <t>Д/Сад № 470</t>
  </si>
  <si>
    <t>Ул. Чичерина 5Б</t>
  </si>
  <si>
    <t>Д/Сад № 472</t>
  </si>
  <si>
    <t>Ул. Чичерина 5А</t>
  </si>
  <si>
    <t>Д/Сад № 473</t>
  </si>
  <si>
    <t>40 лет Победы 10А</t>
  </si>
  <si>
    <t>Д/Сад № 478</t>
  </si>
  <si>
    <t>Ул. Чичерина 4</t>
  </si>
  <si>
    <t>Д/Сад № 479</t>
  </si>
  <si>
    <t>Ул. С.Юлаева 1Б</t>
  </si>
  <si>
    <t>Д/Сад № 480</t>
  </si>
  <si>
    <t>Ул. Чичерина 4Б</t>
  </si>
  <si>
    <t>Лицей № 35</t>
  </si>
  <si>
    <t>C.Юлаева 3-Б</t>
  </si>
  <si>
    <t xml:space="preserve">Библиотека №2 </t>
  </si>
  <si>
    <t>40 л. Победы, 6</t>
  </si>
  <si>
    <t>Детский оздоров.центр</t>
  </si>
  <si>
    <t>40 л. Победы, 8</t>
  </si>
  <si>
    <t>Фил. поликлиники №5</t>
  </si>
  <si>
    <t>Комсомольский, 130</t>
  </si>
  <si>
    <t>Скорая помощь</t>
  </si>
  <si>
    <t>Комсомольский, 132</t>
  </si>
  <si>
    <t>прочие:</t>
  </si>
  <si>
    <t>ТК «Юлия»</t>
  </si>
  <si>
    <t>Комсомольский, 108</t>
  </si>
  <si>
    <t>Химчистка</t>
  </si>
  <si>
    <t>Комсомольский, 108-А</t>
  </si>
  <si>
    <t>МКР №12-18 (полное отключение систем отопления, ГВС, вентиляции)</t>
  </si>
  <si>
    <t>Чичерина, 4 а</t>
  </si>
  <si>
    <t>40 лет Победы, 6</t>
  </si>
  <si>
    <t>40 лет Победы, 4</t>
  </si>
  <si>
    <t>40 лет Победы, 8</t>
  </si>
  <si>
    <t>Чичерина, 1</t>
  </si>
  <si>
    <t>40 лет Победы, 10</t>
  </si>
  <si>
    <t>Комсомольский, 104</t>
  </si>
  <si>
    <t>Комсомольский, 100</t>
  </si>
  <si>
    <t>Комсомольский, 112</t>
  </si>
  <si>
    <t>Чичерина, 5</t>
  </si>
  <si>
    <t>Чичерина, 8</t>
  </si>
  <si>
    <t>Комсомольский, 124</t>
  </si>
  <si>
    <t>Комсомольский, 134</t>
  </si>
  <si>
    <t>Комсомольский, 126</t>
  </si>
  <si>
    <t>Комсомольский, 128</t>
  </si>
  <si>
    <t>Комсомольский, 130 а</t>
  </si>
  <si>
    <t xml:space="preserve">Комсомольский, 132 </t>
  </si>
  <si>
    <t>Комсомольский, 132 а</t>
  </si>
  <si>
    <t>Чичерина, 6</t>
  </si>
  <si>
    <t>Чичерина, 2</t>
  </si>
  <si>
    <t>С. Юлаева, 1 а</t>
  </si>
  <si>
    <t>С. Юлаева, 1 в</t>
  </si>
  <si>
    <t>С. Юлаева, 1</t>
  </si>
  <si>
    <t>С. Юлаева,3 а</t>
  </si>
  <si>
    <t>С. Юлаева,3 в</t>
  </si>
  <si>
    <t>Комсомольский, 94</t>
  </si>
  <si>
    <t>Комсомольский 120</t>
  </si>
  <si>
    <t>40 лет Победы 4.</t>
  </si>
  <si>
    <t>Комсомольский 112-А</t>
  </si>
  <si>
    <t>С.Юлаева 3 г</t>
  </si>
  <si>
    <t>Чичерина, 10</t>
  </si>
  <si>
    <t>Комсомольский 118</t>
  </si>
  <si>
    <t>Комсомольский 118- А</t>
  </si>
  <si>
    <t>Салавата Юлаева 3</t>
  </si>
  <si>
    <t>МКД</t>
  </si>
  <si>
    <t>ЧОУВО МИДиС  2 корпуса</t>
  </si>
  <si>
    <t>Ворошилова 12</t>
  </si>
  <si>
    <t>здание</t>
  </si>
  <si>
    <t>Солнечная 7 (есть чугун)</t>
  </si>
  <si>
    <t>Ворошилова 10 (есть чугун)</t>
  </si>
  <si>
    <t>Комсомольский пр-т 70б</t>
  </si>
  <si>
    <t>Ворошилова 6б</t>
  </si>
  <si>
    <t>Ворошилова 8</t>
  </si>
  <si>
    <t>Ворошилова 12а</t>
  </si>
  <si>
    <t>Ворошилова 14</t>
  </si>
  <si>
    <t>Солнечная 11</t>
  </si>
  <si>
    <t>Солнечная 17</t>
  </si>
  <si>
    <t>Комсомольский пр. 70в</t>
  </si>
  <si>
    <t>Здание магазина</t>
  </si>
  <si>
    <t>Комсомольский пр. 65</t>
  </si>
  <si>
    <t>Здание банка</t>
  </si>
  <si>
    <t>Комсомольский пр. 65д</t>
  </si>
  <si>
    <t>МКР Строитель-97 (полное отключение систем отопления, ГВС, вентиляции)</t>
  </si>
  <si>
    <t>Д/Сад № 17 "Семицветик"</t>
  </si>
  <si>
    <t>40 лет Победы 31А</t>
  </si>
  <si>
    <t>250 лет Челябинску 8</t>
  </si>
  <si>
    <t>40 лет Победы 29</t>
  </si>
  <si>
    <t>40 лет Победы 29а</t>
  </si>
  <si>
    <t>40 лет Победы 29б</t>
  </si>
  <si>
    <t>40 лет Победы 29в</t>
  </si>
  <si>
    <t>40 лет Победы 29д</t>
  </si>
  <si>
    <t>40 лет Победы 31б</t>
  </si>
  <si>
    <t>40 лет Победы 31в</t>
  </si>
  <si>
    <t>40 лет Победы 31</t>
  </si>
  <si>
    <t>250 лет Челябинска 10</t>
  </si>
  <si>
    <t>40 лет Победы 33</t>
  </si>
  <si>
    <t>40 лет Победы 33а</t>
  </si>
  <si>
    <t>40 лет Победы 33б</t>
  </si>
  <si>
    <t>40 лет Победы 35</t>
  </si>
  <si>
    <t>40 лет Победы 35а</t>
  </si>
  <si>
    <t>Ул. 250 лет Челябинска 8</t>
  </si>
  <si>
    <t>учебные учреждения</t>
  </si>
  <si>
    <t>Д/С 378</t>
  </si>
  <si>
    <t>Комсомольский 105а</t>
  </si>
  <si>
    <t>Д/С 459</t>
  </si>
  <si>
    <t>Чичерина 15а</t>
  </si>
  <si>
    <t>Школа 41</t>
  </si>
  <si>
    <t>40 лет Победы 14</t>
  </si>
  <si>
    <t>СоюзМС</t>
  </si>
  <si>
    <t>Пр. Победы 384б</t>
  </si>
  <si>
    <t>Д/С № 62</t>
  </si>
  <si>
    <t>40 лет Победы 15а</t>
  </si>
  <si>
    <t>Д/С № 457</t>
  </si>
  <si>
    <t>40 лет Победы  21б</t>
  </si>
  <si>
    <t>ШКОЛА № 4</t>
  </si>
  <si>
    <t>40 лет Победы 17а</t>
  </si>
  <si>
    <t>Поликлиника № 4</t>
  </si>
  <si>
    <t>Пр. Победы 376в</t>
  </si>
  <si>
    <t>40 лет Победы 15</t>
  </si>
  <si>
    <t>40 лет Победы 21а</t>
  </si>
  <si>
    <t>Комсомольский пр-т 103</t>
  </si>
  <si>
    <t>Пр-т Победы 378</t>
  </si>
  <si>
    <t>Пр-т Победы 378а</t>
  </si>
  <si>
    <t>Пр-т Победы 378б</t>
  </si>
  <si>
    <t>Пр-т Победы 380а</t>
  </si>
  <si>
    <t>Пр-т Победы 380б</t>
  </si>
  <si>
    <t>Пр-т Победы 382</t>
  </si>
  <si>
    <t>Пр-т Победы 382а</t>
  </si>
  <si>
    <t>40 лет Победы 16</t>
  </si>
  <si>
    <t>40 лет Победы 18</t>
  </si>
  <si>
    <t>40 лет Победы 18а</t>
  </si>
  <si>
    <t>Комсомольский пр-т 105</t>
  </si>
  <si>
    <t>Комсомольский пр-т 109</t>
  </si>
  <si>
    <t>Комсомольский пр-т 109а</t>
  </si>
  <si>
    <t>Пр-т Победы 384</t>
  </si>
  <si>
    <t>Пр-т Победы 386а</t>
  </si>
  <si>
    <t>Пр-т Победы 388</t>
  </si>
  <si>
    <t>Пр-т Победы 388а</t>
  </si>
  <si>
    <t>Пр-т Победы 388б</t>
  </si>
  <si>
    <t>Чичерина 13</t>
  </si>
  <si>
    <t>Чичерина 15</t>
  </si>
  <si>
    <t>Чичерина 17</t>
  </si>
  <si>
    <t>ЮУК</t>
  </si>
  <si>
    <t>Пр. Победы 390</t>
  </si>
  <si>
    <t>ИП Сухов</t>
  </si>
  <si>
    <t>Пр. Победы 388</t>
  </si>
  <si>
    <t>налоговая</t>
  </si>
  <si>
    <t>Чичерина 13а</t>
  </si>
  <si>
    <t>Мкд ЭУ «28»</t>
  </si>
  <si>
    <t>Комсомольский пр. 99</t>
  </si>
  <si>
    <t>Мкд ТСЖ «Хозяин»</t>
  </si>
  <si>
    <t>Пр. Победы 384а</t>
  </si>
  <si>
    <t>Патриот</t>
  </si>
  <si>
    <t>Комсомольский 111</t>
  </si>
  <si>
    <t>Офисное здание</t>
  </si>
  <si>
    <t>Комсомольский 107а</t>
  </si>
  <si>
    <t>ДИНАМО</t>
  </si>
  <si>
    <t>Комсомольский пр. 103а</t>
  </si>
  <si>
    <t>ВИПР</t>
  </si>
  <si>
    <t>Пр. Победы 382а</t>
  </si>
  <si>
    <t>6,743 </t>
  </si>
  <si>
    <t>Д/С 100</t>
  </si>
  <si>
    <t>Аношкина 8а</t>
  </si>
  <si>
    <t>МКР Строитель-97 (частичное отключение, система вентиляции)</t>
  </si>
  <si>
    <t>МКР Строитель-97 (частичное отключение, система ГВС)</t>
  </si>
  <si>
    <t>МКР №12-18 (частичное отключение, система ГВС)</t>
  </si>
  <si>
    <t>ЭлитТрансСервис</t>
  </si>
  <si>
    <t>40 лет Победы 1</t>
  </si>
  <si>
    <t>ИП Букреев</t>
  </si>
  <si>
    <t>Аношкина 12</t>
  </si>
  <si>
    <t>НП в МКД</t>
  </si>
  <si>
    <t>Молния</t>
  </si>
  <si>
    <t>Чичерина 3а</t>
  </si>
  <si>
    <t>Д/С 439</t>
  </si>
  <si>
    <t>С.Юлаева 14</t>
  </si>
  <si>
    <t>ИП Мигачева</t>
  </si>
  <si>
    <t>С.Юлавеа 20</t>
  </si>
  <si>
    <t>Промзона (полное отключение систем отопления, ГВС, вентиляции)</t>
  </si>
  <si>
    <t>ФГКУ «3 ОФПС по ЧО» (пожарка)</t>
  </si>
  <si>
    <t>ул. Молодогвардейцев 7а</t>
  </si>
  <si>
    <t>ЧПАТ</t>
  </si>
  <si>
    <t>ул. Молодогвардейцев 3</t>
  </si>
  <si>
    <t>ИП Кульшицкий</t>
  </si>
  <si>
    <t>ул. Молодогвардейцев 7</t>
  </si>
  <si>
    <t>ФЛ Астраханцева Н.В.</t>
  </si>
  <si>
    <t>ул. Автодорожная 27</t>
  </si>
  <si>
    <t>ЗАО «Эдис»</t>
  </si>
  <si>
    <t>ул. Автодорожная 19</t>
  </si>
  <si>
    <t>ООО «Пионер»</t>
  </si>
  <si>
    <t>ул. Автодорожная 19б</t>
  </si>
  <si>
    <t>ООО «Строительные материалы»</t>
  </si>
  <si>
    <t>ул. Автодорожная 5</t>
  </si>
  <si>
    <t>ОГУ «ППС ЧО», (пожарка)</t>
  </si>
  <si>
    <t>ООО «Строймеханизация»</t>
  </si>
  <si>
    <t>ул. Автодорожная 6</t>
  </si>
  <si>
    <t>ОАО «ФСК ЕЭС» Челяб. ПМЭС</t>
  </si>
  <si>
    <t>2-й Западный проезд 6а</t>
  </si>
  <si>
    <t>ПК «Уральский Дробол-ный завод»</t>
  </si>
  <si>
    <t>2-й Западный проезд 6</t>
  </si>
  <si>
    <t>ЗАО «Электроавтоматика»</t>
  </si>
  <si>
    <t>2-й Западный проезд 4</t>
  </si>
  <si>
    <t>ООО «АртСел»</t>
  </si>
  <si>
    <t>ЧЭРЗ ОАО «Желдорреммаш»</t>
  </si>
  <si>
    <t>ул. Косарева 1</t>
  </si>
  <si>
    <t>ООО «Гранд-Плюс»</t>
  </si>
  <si>
    <t>ул. Ворошилова 2г</t>
  </si>
  <si>
    <t>АО  «ЧАРЗ»</t>
  </si>
  <si>
    <t>ул. Автодорожная 13</t>
  </si>
  <si>
    <t>ООО «УМР»</t>
  </si>
  <si>
    <t>ул. Автодорожная 10</t>
  </si>
  <si>
    <t>ООО "Антей"</t>
  </si>
  <si>
    <t>ИП Хрюкин</t>
  </si>
  <si>
    <t>ИП Калашников И.И. (ФОК)</t>
  </si>
  <si>
    <t>Комсомольский пр-т 99г</t>
  </si>
  <si>
    <t>АО «Тандер» (ТОЦ Магнит)</t>
  </si>
  <si>
    <t>ул. Молдавская 14</t>
  </si>
  <si>
    <t>ИП Шаимова В.А. (медцентр «Зрение»)</t>
  </si>
  <si>
    <t>Комсомольский пр-т 99д</t>
  </si>
  <si>
    <t>ООО «Адреналин» (ТРК «Фокус»)</t>
  </si>
  <si>
    <t>ул. Молдавская 16</t>
  </si>
  <si>
    <t>ИП Бараковских И.Р. 3 этаж ТРЦ «Фокус»</t>
  </si>
  <si>
    <t xml:space="preserve">ул. Молдавская 16, </t>
  </si>
  <si>
    <t>Промзона (частичное отключение, системы ГВС и вентиляции)</t>
  </si>
  <si>
    <t>Детский сад №384</t>
  </si>
  <si>
    <t>ул. Молодогвардейцев, 68-Б</t>
  </si>
  <si>
    <t>Детский сад №366</t>
  </si>
  <si>
    <t>ул. Молодогвардейцев, 56-В</t>
  </si>
  <si>
    <t>Детский сад №395</t>
  </si>
  <si>
    <t>ул. Ворошилова, 53-А</t>
  </si>
  <si>
    <t>Школа № 78</t>
  </si>
  <si>
    <t>ул. Молодогвардейцев, 62-В</t>
  </si>
  <si>
    <t>Детский сад №308</t>
  </si>
  <si>
    <t>ул. Молодогвардейцев, 62-Б</t>
  </si>
  <si>
    <t>Школа «ОЦ №1»</t>
  </si>
  <si>
    <t>ул. Молодогвардейцев, 56-Б</t>
  </si>
  <si>
    <t>Университет «ЧелГУ»</t>
  </si>
  <si>
    <t>ул. Молодогвардейцев, 70-Б</t>
  </si>
  <si>
    <t>офисы в МКД</t>
  </si>
  <si>
    <t>пр-т Победы, 289-А</t>
  </si>
  <si>
    <t>ул. Молодогвардейцев, 58</t>
  </si>
  <si>
    <t>ул. Молодогвардейцев, 64-Б</t>
  </si>
  <si>
    <t>пр-т Победы, 291-В</t>
  </si>
  <si>
    <t>неж. отдельностоящее</t>
  </si>
  <si>
    <t>ул. Молодогвардейцев, 64 «Швейн.маш.»</t>
  </si>
  <si>
    <t>ул. Молодогвардейцев, 60-В «Апрель»</t>
  </si>
  <si>
    <t>ул. Молодогвардейцев, 56-д Кульшицкий</t>
  </si>
  <si>
    <t>неж.пом. в МКД</t>
  </si>
  <si>
    <t>ул. Ворошилова, 57-В «Артель-С»</t>
  </si>
  <si>
    <t>Ворошилова 51</t>
  </si>
  <si>
    <t>Ворошилова 53</t>
  </si>
  <si>
    <t>Ворошилова 53б</t>
  </si>
  <si>
    <t>Ворошилова 53в</t>
  </si>
  <si>
    <t>Ворошилова 55</t>
  </si>
  <si>
    <t>Ворошилова 55а</t>
  </si>
  <si>
    <t>Ворошилова 55б</t>
  </si>
  <si>
    <t>Ворошилова 57</t>
  </si>
  <si>
    <t>Ворошилова 57а</t>
  </si>
  <si>
    <t>Ворошилова 57б</t>
  </si>
  <si>
    <t>Ворошилова 57в</t>
  </si>
  <si>
    <t>Молодогвардейцев 54</t>
  </si>
  <si>
    <t>Молодогвардейцев 56</t>
  </si>
  <si>
    <t>Молодогвардейцев 56а</t>
  </si>
  <si>
    <t>Молодогвардейцев 58а</t>
  </si>
  <si>
    <t>Молодогвардейцев 58б</t>
  </si>
  <si>
    <t>Молодогвардейцев 58в</t>
  </si>
  <si>
    <t>Молодогвардейцев 60</t>
  </si>
  <si>
    <t>Молодогвардейцев 60а</t>
  </si>
  <si>
    <t>Молодогвардейцев 60б</t>
  </si>
  <si>
    <t>Молодогвардейцев 62</t>
  </si>
  <si>
    <t>Молодогвардейцев 62а</t>
  </si>
  <si>
    <t>Молодогвардейцев 64а</t>
  </si>
  <si>
    <t>Молодогвардейцев 66</t>
  </si>
  <si>
    <t>Молодогвардейцев 66а</t>
  </si>
  <si>
    <t>Молодогвардейцев 66б</t>
  </si>
  <si>
    <t>Молодогвардейцев 68</t>
  </si>
  <si>
    <t>Молодогвардейцев 68а</t>
  </si>
  <si>
    <t>Молодогвардейцев 68в</t>
  </si>
  <si>
    <t>Молодогвардейцев 70</t>
  </si>
  <si>
    <t>Молодогвардейцев 70а</t>
  </si>
  <si>
    <t>Молодогвардейцев 70в</t>
  </si>
  <si>
    <t>Молодогвардейцев 70г</t>
  </si>
  <si>
    <t>Пр-т Победы 289</t>
  </si>
  <si>
    <t>Пр-т Победы 289а</t>
  </si>
  <si>
    <t>Пр-т Победы 291</t>
  </si>
  <si>
    <t>Пр-т Победы 291а</t>
  </si>
  <si>
    <t>Пр-т Победы 291б</t>
  </si>
  <si>
    <t>Пр-т Победы 293</t>
  </si>
  <si>
    <t>Пр-т Победы 293в</t>
  </si>
  <si>
    <t>«Автомойка» от ТК</t>
  </si>
  <si>
    <t>пр-т Победы, 305-д</t>
  </si>
  <si>
    <t>Пр-т Победы 295а</t>
  </si>
  <si>
    <t>Пр-т Победы 297</t>
  </si>
  <si>
    <t>Пр-т Победы 299</t>
  </si>
  <si>
    <t>Пр-т Победы 301/1</t>
  </si>
  <si>
    <t>Пр-т Победы 301/2</t>
  </si>
  <si>
    <t>Пр-т Победы 301а</t>
  </si>
  <si>
    <t>Пр-т Победы 303/1</t>
  </si>
  <si>
    <t>Пр-т Победы 303/2</t>
  </si>
  <si>
    <t>Пр-т Победы 305</t>
  </si>
  <si>
    <t>ИП Платонов</t>
  </si>
  <si>
    <t>Пр. Победы  350а</t>
  </si>
  <si>
    <t>СОРМЭН+</t>
  </si>
  <si>
    <t>Солнечная 52</t>
  </si>
  <si>
    <t>Д/С № 383</t>
  </si>
  <si>
    <t>Комсомольский пр. 81б</t>
  </si>
  <si>
    <t>Д/С № 410</t>
  </si>
  <si>
    <t>Комсомольский пр.91б</t>
  </si>
  <si>
    <t>ШКОЛА № 12</t>
  </si>
  <si>
    <t>Солнечная 50а</t>
  </si>
  <si>
    <t>Филиал школы № 12</t>
  </si>
  <si>
    <t>ШКОЛА № 95</t>
  </si>
  <si>
    <t xml:space="preserve">      Молдавская 23б </t>
  </si>
  <si>
    <t>Ворошилова 16</t>
  </si>
  <si>
    <t>Колледж индустрии питания, Административный корпус</t>
  </si>
  <si>
    <t>Колледж индустрии питания, Учебный корпус</t>
  </si>
  <si>
    <t>ЧП Петченко</t>
  </si>
  <si>
    <t>Пр. Победы 360б</t>
  </si>
  <si>
    <t>КомТехСнаб</t>
  </si>
  <si>
    <t>таможня</t>
  </si>
  <si>
    <t>Пр. Победы 368в</t>
  </si>
  <si>
    <t> 1,18</t>
  </si>
  <si>
    <t>Детская поликлиника № 3</t>
  </si>
  <si>
    <t>Молдавская 11</t>
  </si>
  <si>
    <t>Молдавская 21б</t>
  </si>
  <si>
    <t>Молдавская 25б</t>
  </si>
  <si>
    <t>Пр. Победы 374</t>
  </si>
  <si>
    <t>ООО «ЭУ-17»</t>
  </si>
  <si>
    <t> 15,7</t>
  </si>
  <si>
    <t>Солнечная 40</t>
  </si>
  <si>
    <t>Солнечная 42</t>
  </si>
  <si>
    <t>Солнечная 44</t>
  </si>
  <si>
    <t>Солнечная 46</t>
  </si>
  <si>
    <t>Солнечная 50</t>
  </si>
  <si>
    <t>Солнечная 54</t>
  </si>
  <si>
    <t>Солнечная 56</t>
  </si>
  <si>
    <t>Комсомольский пр-т 71</t>
  </si>
  <si>
    <t>Комсомольский пр-т 71а</t>
  </si>
  <si>
    <t>Комсомольский пр-т 73</t>
  </si>
  <si>
    <t>Комсомольский пр-т 77</t>
  </si>
  <si>
    <t>Комсомольский пр-т 79</t>
  </si>
  <si>
    <t>Комсомольский пр-т 81</t>
  </si>
  <si>
    <t>Комсомольский пр-т 83</t>
  </si>
  <si>
    <t>Молдавская 21</t>
  </si>
  <si>
    <t>Молдавская 23</t>
  </si>
  <si>
    <t>Молдавская 23а</t>
  </si>
  <si>
    <t>Молдавская 25</t>
  </si>
  <si>
    <t>Молдавская 25а</t>
  </si>
  <si>
    <t>Молдавская 27</t>
  </si>
  <si>
    <t>Пр-т Победы 350</t>
  </si>
  <si>
    <t>Пр-т Победы 354а</t>
  </si>
  <si>
    <t>Пр-т Победы 356</t>
  </si>
  <si>
    <t>Пр-т Победы 358а</t>
  </si>
  <si>
    <t>Пр-т Победы 358б</t>
  </si>
  <si>
    <t>Пр-т Победы 360а</t>
  </si>
  <si>
    <t>Пр-т Победы 364</t>
  </si>
  <si>
    <t>Пр-т Победы 366</t>
  </si>
  <si>
    <t>Пр-т Победы 366а</t>
  </si>
  <si>
    <t>Пр-т Победы 368</t>
  </si>
  <si>
    <t>Пр-т Победы 368а</t>
  </si>
  <si>
    <t>Пр-т Победы 368б</t>
  </si>
  <si>
    <t>Пр-т Победы 370</t>
  </si>
  <si>
    <t>Пр-т Победы 372</t>
  </si>
  <si>
    <t>Пр-т Победы 374</t>
  </si>
  <si>
    <t>МКР Куйбышева (полное отключение систем отопления, ГВС, вентиляции)</t>
  </si>
  <si>
    <t>Магазин "КУЙБЫШЕВСКИЙ"</t>
  </si>
  <si>
    <t>Куйбышева 80</t>
  </si>
  <si>
    <t>Куйбышева 86</t>
  </si>
  <si>
    <t>Куйбышева 84</t>
  </si>
  <si>
    <t>ЧОУИ "Росинкас"</t>
  </si>
  <si>
    <t> 4,261</t>
  </si>
  <si>
    <t>Молодогвардейцев 19а</t>
  </si>
  <si>
    <t>Углеметбанк</t>
  </si>
  <si>
    <t>Молодогвардейцев 17б</t>
  </si>
  <si>
    <t> 1,054</t>
  </si>
  <si>
    <t>Альтернатива</t>
  </si>
  <si>
    <t>Молодогвардейцев 13 Альтернатива</t>
  </si>
  <si>
    <t> 2,218</t>
  </si>
  <si>
    <t>ООО Аквамакс</t>
  </si>
  <si>
    <t>Молодогвардейцев 17</t>
  </si>
  <si>
    <t>Молодогвардейцев 19</t>
  </si>
  <si>
    <t>НАСОСНАЯ</t>
  </si>
  <si>
    <t> Куйбышева 88а</t>
  </si>
  <si>
    <t>КНС</t>
  </si>
  <si>
    <t> Куйбышева 86а</t>
  </si>
  <si>
    <t>АЗС №83 ООО Лукойл</t>
  </si>
  <si>
    <t>Молодогвардейцев 15 АЗС №83 ООО Лукойл</t>
  </si>
  <si>
    <t>Автостоп и к</t>
  </si>
  <si>
    <t>Молодогвардейцев  7 Автостоп и к</t>
  </si>
  <si>
    <t>ФЛ Устюжанин</t>
  </si>
  <si>
    <t>Молодогвардейцев  9а ФЛ Устюжанин</t>
  </si>
  <si>
    <t> 0,19</t>
  </si>
  <si>
    <t> 0,16</t>
  </si>
  <si>
    <t> 0,09</t>
  </si>
  <si>
    <t> 1,2</t>
  </si>
  <si>
    <t>Куйбышева 86а</t>
  </si>
  <si>
    <t>Куйбышева 88</t>
  </si>
  <si>
    <t>Куйбышева 88а</t>
  </si>
  <si>
    <t>Молодогвардейцев 17а ИТП-1</t>
  </si>
  <si>
    <t>Молодогвардейцев 17а ИТП-2</t>
  </si>
  <si>
    <t>ФГУ "ЦСАТК"</t>
  </si>
  <si>
    <t>Молодогвардейцев 11а</t>
  </si>
  <si>
    <t>МКР Куйбышева (частичное отключение, система ГВС)</t>
  </si>
  <si>
    <t>Школа №36</t>
  </si>
  <si>
    <t>40 лет Победы, 24а</t>
  </si>
  <si>
    <t>Д/C № 108</t>
  </si>
  <si>
    <t>Ул. 250 лет Челябинска, 21а</t>
  </si>
  <si>
    <t>Д/C № 219</t>
  </si>
  <si>
    <t>Ул. Чичерина, 23а</t>
  </si>
  <si>
    <t>Д/C № 458</t>
  </si>
  <si>
    <t>Ул. 250 лет Челябинска, 16а</t>
  </si>
  <si>
    <t>Мед. Центр (Туртаев)</t>
  </si>
  <si>
    <t>Ул. 250 лет Челябинска, 18а</t>
  </si>
  <si>
    <t>Алые паруса</t>
  </si>
  <si>
    <t>Ул. 250 лет Челябинска, 18</t>
  </si>
  <si>
    <t>Магазин «Элби»</t>
  </si>
  <si>
    <t>40 лет Победы, 26</t>
  </si>
  <si>
    <t>АТС-94</t>
  </si>
  <si>
    <t>Чичерина, 27а</t>
  </si>
  <si>
    <t>ТК «Прийск»</t>
  </si>
  <si>
    <t>Пр-кт Победы, 325</t>
  </si>
  <si>
    <t>Магазин «Чичеринский»</t>
  </si>
  <si>
    <t>Ул. Чичерина, 27</t>
  </si>
  <si>
    <t> 2,57</t>
  </si>
  <si>
    <t> ЗАО «Грэкс»</t>
  </si>
  <si>
    <t>М-н Кнопка</t>
  </si>
  <si>
    <t> Пр. Победы, 319</t>
  </si>
  <si>
    <t>Чичерина 25Б</t>
  </si>
  <si>
    <t>250 лет Челябинску 14</t>
  </si>
  <si>
    <t>250 лет Челябинску 16</t>
  </si>
  <si>
    <t>250 лет Челябинску 16а</t>
  </si>
  <si>
    <t>250 лет Челябинску 20</t>
  </si>
  <si>
    <t>250 лет Челябинску 20а</t>
  </si>
  <si>
    <t>40 лет Победы 24</t>
  </si>
  <si>
    <t>40 лет Победы 26</t>
  </si>
  <si>
    <t>40 лет Победы 28</t>
  </si>
  <si>
    <t>40 лет Победы 28а</t>
  </si>
  <si>
    <t>40 лет Победы 30</t>
  </si>
  <si>
    <t>40 лет Победы 30а</t>
  </si>
  <si>
    <t>Пр-т Победы 315</t>
  </si>
  <si>
    <t>Пр-т Победы 315А</t>
  </si>
  <si>
    <t>Пр-т Победы 317</t>
  </si>
  <si>
    <t>Пр-т Победы 317а</t>
  </si>
  <si>
    <t>Пр-т Победы 321</t>
  </si>
  <si>
    <t>Пр-т Победы 323</t>
  </si>
  <si>
    <t>Чичерина 25а</t>
  </si>
  <si>
    <t>Чичерина 29</t>
  </si>
  <si>
    <t>Чичерина 29а</t>
  </si>
  <si>
    <t>Д/C № 9</t>
  </si>
  <si>
    <t>Ул. 250 лет Челябинска, 14а</t>
  </si>
  <si>
    <t xml:space="preserve">Лицей №97 </t>
  </si>
  <si>
    <t>Ул. Чичерина, 27б</t>
  </si>
  <si>
    <t>Мед. Центр (Рогозина)</t>
  </si>
  <si>
    <t>40 лет Победы, 28в</t>
  </si>
  <si>
    <t>ОБУ Ледовая арена «Трактор»</t>
  </si>
  <si>
    <t>250лет Челябинску 38</t>
  </si>
  <si>
    <t>Тренировочный каток «Трактор»</t>
  </si>
  <si>
    <t>Татищева 255</t>
  </si>
  <si>
    <t>ул. Татищева 249</t>
  </si>
  <si>
    <t>ГБУЗ «ЧОПАБ»</t>
  </si>
  <si>
    <t>ГАУЧО «Централизованная прачечная» (насосная, прачечная, гараж)</t>
  </si>
  <si>
    <t>Д/С №99</t>
  </si>
  <si>
    <t>Ул. Татищева 245</t>
  </si>
  <si>
    <t>Ул.Петра Сумина 10</t>
  </si>
  <si>
    <t>МКР Парковый-2 (полное отключение систем отопления, ГВС, вентиляции)</t>
  </si>
  <si>
    <t>Д/с №482</t>
  </si>
  <si>
    <t>Ул. Чичерина,40б</t>
  </si>
  <si>
    <t>Ул. Чичерина,40а</t>
  </si>
  <si>
    <t>Школа № 129</t>
  </si>
  <si>
    <t>С. Юлаева, 25а</t>
  </si>
  <si>
    <t>Поликлиника №8</t>
  </si>
  <si>
    <t>Бр. Кашириных, 130б</t>
  </si>
  <si>
    <t>Филиал поликлиники</t>
  </si>
  <si>
    <t>Ул. Чичерина, 44а</t>
  </si>
  <si>
    <t>Мед. центр</t>
  </si>
  <si>
    <t>Бр. Кашириных, 140</t>
  </si>
  <si>
    <t>250 лет Челябинску 21</t>
  </si>
  <si>
    <t>250 лет Челябинску 21а</t>
  </si>
  <si>
    <t>250 лет Челябинску 23</t>
  </si>
  <si>
    <t>250 лет Челябинску 23а</t>
  </si>
  <si>
    <t>250 лет Челябинску 25</t>
  </si>
  <si>
    <t>250 лет Челябинску 25а</t>
  </si>
  <si>
    <t>Братьев Кашириных 130</t>
  </si>
  <si>
    <t>Братьев Кашириных 130а</t>
  </si>
  <si>
    <t>Братьев Кашириных 132</t>
  </si>
  <si>
    <t>Братьев Кашириных 132а</t>
  </si>
  <si>
    <t>Братьев Кашириных 134</t>
  </si>
  <si>
    <t>Братьев Кашириных 134а</t>
  </si>
  <si>
    <t>Братьев Кашириных 136</t>
  </si>
  <si>
    <t>Братьев Кашириных 136а</t>
  </si>
  <si>
    <t>Братьев Кашириных 138</t>
  </si>
  <si>
    <t>Салавата Юлаева 23</t>
  </si>
  <si>
    <t>Салавата Юлаева 23а</t>
  </si>
  <si>
    <t>Салавата Юлаева 25</t>
  </si>
  <si>
    <t>Салавата Юлаева 25б</t>
  </si>
  <si>
    <t>Салавата Юлаева 27</t>
  </si>
  <si>
    <t>Салавата Юлаева 29</t>
  </si>
  <si>
    <t>Салавата Юлаева 29а</t>
  </si>
  <si>
    <t>Салавата Юлаева 39</t>
  </si>
  <si>
    <t>Чичерина 38</t>
  </si>
  <si>
    <t>Чичерина 38а</t>
  </si>
  <si>
    <t>Чичерина 38б</t>
  </si>
  <si>
    <t>Чичерина 38в</t>
  </si>
  <si>
    <t>Чичерина 40</t>
  </si>
  <si>
    <t>Чичерина 40в</t>
  </si>
  <si>
    <t>Чичерина 42</t>
  </si>
  <si>
    <t>Чичерина 42а</t>
  </si>
  <si>
    <t>Чичерина 42б</t>
  </si>
  <si>
    <t>Чичерина 44</t>
  </si>
  <si>
    <t>М-н «Магнит»</t>
  </si>
  <si>
    <t>Бр. Кашириных, 134в</t>
  </si>
  <si>
    <t>ООО Медтех Полимедика</t>
  </si>
  <si>
    <t>ул. Братьев Кашириных 130а</t>
  </si>
  <si>
    <t>Д /с №412</t>
  </si>
  <si>
    <t>Ул. Комсомольский пр., 74а</t>
  </si>
  <si>
    <t>Д/с №424</t>
  </si>
  <si>
    <t>Ул. Комсомольский пр., 86а</t>
  </si>
  <si>
    <t>Д/с №426</t>
  </si>
  <si>
    <t>Ул. Комсомольский пр., 80а</t>
  </si>
  <si>
    <t>Д/Сад № 432</t>
  </si>
  <si>
    <t>Ул. Комсомольский пр., 82б</t>
  </si>
  <si>
    <t>Школа № 3</t>
  </si>
  <si>
    <t>Ул. Захаренко, 13</t>
  </si>
  <si>
    <t>Школа № 13</t>
  </si>
  <si>
    <t>Ул. Захаренко, 3а</t>
  </si>
  <si>
    <t>Школа № 72</t>
  </si>
  <si>
    <t>Ул. Комсомольский пр., 74б</t>
  </si>
  <si>
    <t>Дом ребенка</t>
  </si>
  <si>
    <t>Ул. Захаренко, 16</t>
  </si>
  <si>
    <t>Стационар ФСБ</t>
  </si>
  <si>
    <t>Ул. Захаренко, 13а</t>
  </si>
  <si>
    <t>ФГБУ "ЦЖКУ" МИНОБОРОНЫ РОССИИ</t>
  </si>
  <si>
    <t>Комсомольский пр. 82А</t>
  </si>
  <si>
    <t>Комсомольский пр-т 72</t>
  </si>
  <si>
    <t xml:space="preserve">Комсомольский пр-т 74 </t>
  </si>
  <si>
    <t>Комсомольский пр-т 76</t>
  </si>
  <si>
    <t>Комсомольский пр-т 76а</t>
  </si>
  <si>
    <t>Комсомольский пр-т 78</t>
  </si>
  <si>
    <t>Комсомольский пр-т 78а</t>
  </si>
  <si>
    <t>Комсомольский пр-т 78б</t>
  </si>
  <si>
    <t>Комсомольский пр-т 80б</t>
  </si>
  <si>
    <t>Комсомольский пр-т 80в</t>
  </si>
  <si>
    <t>Комсомольский пр-т 82</t>
  </si>
  <si>
    <t>Комсомольский пр-т 82а</t>
  </si>
  <si>
    <t>Комсомольский пр-т 84</t>
  </si>
  <si>
    <t>Комсомольский пр-т 84а</t>
  </si>
  <si>
    <t>Комсомольский пр-т 86</t>
  </si>
  <si>
    <t>Комсомольский пр-т 86б</t>
  </si>
  <si>
    <t>Комсомольский пр-т 88</t>
  </si>
  <si>
    <t>Комсомольский пр-т 88а</t>
  </si>
  <si>
    <t>Солнечная 24</t>
  </si>
  <si>
    <t>Солнечная 24а</t>
  </si>
  <si>
    <t>Солнечная 24б</t>
  </si>
  <si>
    <t>Солнечная 26</t>
  </si>
  <si>
    <t>Солнечная 26а</t>
  </si>
  <si>
    <t>Солнечная 26б</t>
  </si>
  <si>
    <t>Солнечная 26в</t>
  </si>
  <si>
    <t>Солнечная 28</t>
  </si>
  <si>
    <t>Захаренко 1</t>
  </si>
  <si>
    <t>Захаренко 1а</t>
  </si>
  <si>
    <t>Захаренко 1б</t>
  </si>
  <si>
    <t>Захаренко 1в</t>
  </si>
  <si>
    <t>Захаренко 3</t>
  </si>
  <si>
    <t>Захаренко 3в</t>
  </si>
  <si>
    <t>Захаренко 5</t>
  </si>
  <si>
    <t>Захаренко 5а</t>
  </si>
  <si>
    <t>Захаренко 7</t>
  </si>
  <si>
    <t>Захаренко 9</t>
  </si>
  <si>
    <t>Захаренко 9а</t>
  </si>
  <si>
    <t>Захаренко 9б</t>
  </si>
  <si>
    <t>Захаренко 11</t>
  </si>
  <si>
    <t>Захаренко 11а</t>
  </si>
  <si>
    <t>Захаренко 11б</t>
  </si>
  <si>
    <t>Захаренко 11в</t>
  </si>
  <si>
    <t>Захаренко 14</t>
  </si>
  <si>
    <t>Захаренко 15</t>
  </si>
  <si>
    <t>Захаренко 17</t>
  </si>
  <si>
    <t>Молдавская 17а</t>
  </si>
  <si>
    <t>«Проспект»</t>
  </si>
  <si>
    <t>Ул. Комсомольский пр., 74</t>
  </si>
  <si>
    <t>«Русские блины»</t>
  </si>
  <si>
    <t>Ул. Комсомольский пр., 86в</t>
  </si>
  <si>
    <t>Магазин «Спар»</t>
  </si>
  <si>
    <t>Ул. Захаренко, 11г</t>
  </si>
  <si>
    <t>Дет.дом "Солнечный"</t>
  </si>
  <si>
    <t>Солнечная 14В</t>
  </si>
  <si>
    <t>ДС № 379</t>
  </si>
  <si>
    <t>Солнечная 22В</t>
  </si>
  <si>
    <t>ЧОМЛИ</t>
  </si>
  <si>
    <t>Ворошилова, 2</t>
  </si>
  <si>
    <t>ЧЕЛГУ</t>
  </si>
  <si>
    <t>Ворошилова, 4,4а</t>
  </si>
  <si>
    <t>СОШ № 22</t>
  </si>
  <si>
    <t>Солнечная 10В</t>
  </si>
  <si>
    <t xml:space="preserve">Прокуратура Курчатовского р-на </t>
  </si>
  <si>
    <t>Солнечная 2</t>
  </si>
  <si>
    <t>Ж/Д УЛ.ЗАХАРЕНКО 2</t>
  </si>
  <si>
    <t>Ж/Д УЛ. ЗАХАРЕНКО 2А</t>
  </si>
  <si>
    <t>Ж/Д УЛ.ЗАХАРЕНКО 2Б</t>
  </si>
  <si>
    <t>Ж/Д УЛ ЗАХАРЕНКО 6</t>
  </si>
  <si>
    <t>Ж/Д УЛ.ЗАХАРЕНКО 6А</t>
  </si>
  <si>
    <t>Ж/Д УЛ ЗАХАРЕНКО 6 Б</t>
  </si>
  <si>
    <t>Ж/Д УЛ.СОЛНЕЧНАЯ 4</t>
  </si>
  <si>
    <t>Ж/Д УЛ.СОЛНЕЧНАЯ 4А</t>
  </si>
  <si>
    <t>Ж/Д УЛ.СОЛНЕЧНАЯ 6</t>
  </si>
  <si>
    <t>Ж/Д УЛ.СОЛНЕЧНАЯ 6А</t>
  </si>
  <si>
    <t>Ж/Д УЛ.СОЛНЕЧНАЯ 6Б</t>
  </si>
  <si>
    <t>Ж/Д УЛ.СОЛНЕЧНАЯ 8</t>
  </si>
  <si>
    <t>Ж/Д УЛ.СОЛНЕЧНАЯ 10</t>
  </si>
  <si>
    <t>Ж/Д УЛ.СОЛНЕЧНАЯ 10А</t>
  </si>
  <si>
    <t>Ж/Д УЛ.СОЛНЕЧНАЯ 10Б</t>
  </si>
  <si>
    <t>Ж/Д УЛ.СОЛНЕЧНАЯ 10Г</t>
  </si>
  <si>
    <t>Ж/Д УЛ.СОЛНЕЧНАЯ 12</t>
  </si>
  <si>
    <t>Ж/Д УЛ.СОЛНЕЧНАЯ 12А</t>
  </si>
  <si>
    <t>Ж/Д УЛ.СОЛНЕЧНАЯ 14</t>
  </si>
  <si>
    <t>Ж/Д УЛ, СОЛНЕЧНАЯ 14Б</t>
  </si>
  <si>
    <t>Ж/Д УЛ.СОЛНЕЧНАЯ 16</t>
  </si>
  <si>
    <t>Ж/Д УЛ.СОЛНЕЧНАЯ 18А</t>
  </si>
  <si>
    <t>Ж/Д УЛ.СОЛНЕЧНАЯ 18Б</t>
  </si>
  <si>
    <t>Ж/Д УЛ.СОЛНЕЧНАЯ 20</t>
  </si>
  <si>
    <t>Ж/Д УЛ.СОЛНЕЧНАЯ 20А</t>
  </si>
  <si>
    <t>Ж/Д УЛ.СОЛНЕЧНАЯ 22</t>
  </si>
  <si>
    <t>Ж/Д УЛ.СОЛНЕЧНАЯ 22А</t>
  </si>
  <si>
    <t>Ж/Д УЛ.СОЛНЕЧНАЯ 14А</t>
  </si>
  <si>
    <t>Ж/Д УЛ.СОЛНЕЧНАЯ 18</t>
  </si>
  <si>
    <t>Ж/Д УЛ.СОЛНЕЧНАЯ 18В</t>
  </si>
  <si>
    <t xml:space="preserve">Ж/Д УЛ.СОЛНЕЧНАЯ 22Б </t>
  </si>
  <si>
    <t>Ж/Д УЛ.СОЛНЕЧНАЯ 6Г</t>
  </si>
  <si>
    <t>ООО ТД "Ру-Торг"</t>
  </si>
  <si>
    <t>Захаренко 4, 4А</t>
  </si>
  <si>
    <t>ИП Назипова</t>
  </si>
  <si>
    <t>Молодогвардейцев 2</t>
  </si>
  <si>
    <t>ИП Шмелёв</t>
  </si>
  <si>
    <t>Солнечная 6В</t>
  </si>
  <si>
    <t>Прочие от магистрали (частичное отключение, система ГВС, вентиляции)</t>
  </si>
  <si>
    <t>ООО "Полипласт"</t>
  </si>
  <si>
    <t>ИП Григорян</t>
  </si>
  <si>
    <t>Молодогвардейцев 2В</t>
  </si>
  <si>
    <t>Прочие от магистрали (полное отключение систем отопления, ГВС)</t>
  </si>
  <si>
    <t xml:space="preserve">Дет. сад </t>
  </si>
  <si>
    <t>В границах улиц Краснопольский и Пр.Благих</t>
  </si>
  <si>
    <t>Д/С №476</t>
  </si>
  <si>
    <t>Пр. Победы, 335б</t>
  </si>
  <si>
    <t>Д/С №477</t>
  </si>
  <si>
    <t>Пр. Победы, 335а</t>
  </si>
  <si>
    <t>Д/С №481(1)</t>
  </si>
  <si>
    <t>Ул. 250 лет Челябинска, 30а</t>
  </si>
  <si>
    <t>Д/С №481(2)</t>
  </si>
  <si>
    <t>Ул. 250 лет Челябинска, 30б</t>
  </si>
  <si>
    <t>Школа №154</t>
  </si>
  <si>
    <t>Ул. Салавата Юлаева, 13</t>
  </si>
  <si>
    <t>Рентген кабинет</t>
  </si>
  <si>
    <t>Ул. Чичерина, 36а</t>
  </si>
  <si>
    <t>поликлиника</t>
  </si>
  <si>
    <t>Ул. Чичерина, 32</t>
  </si>
  <si>
    <t>Пожарная часть №11</t>
  </si>
  <si>
    <t>Пр. Победы,400</t>
  </si>
  <si>
    <t>Советник</t>
  </si>
  <si>
    <t>Ул. Чичерина, 34</t>
  </si>
  <si>
    <t>ООО «Формат» ж/д</t>
  </si>
  <si>
    <t>Ул. Чичерина, 32б</t>
  </si>
  <si>
    <t>Пр-т Победы 333</t>
  </si>
  <si>
    <t>Пр-т Победы 333а</t>
  </si>
  <si>
    <t>Пр-т Победы 335</t>
  </si>
  <si>
    <t>Пр-т Победы 337</t>
  </si>
  <si>
    <t>Пр-т Победы 337а</t>
  </si>
  <si>
    <t>250 лет Челябинску 28</t>
  </si>
  <si>
    <t>250 лет Челябинску 28а</t>
  </si>
  <si>
    <t>250 лет Челябинску 30</t>
  </si>
  <si>
    <t>250 лет Челябинску 32</t>
  </si>
  <si>
    <t>250 лет Челябинску 34</t>
  </si>
  <si>
    <t>Салавата Юлаева 13а</t>
  </si>
  <si>
    <t>Салавата Юлаева 15</t>
  </si>
  <si>
    <t>Салавата Юлаева 15а</t>
  </si>
  <si>
    <t>Салавата Юлаева 15б</t>
  </si>
  <si>
    <t>Салавата Юлаева 17а</t>
  </si>
  <si>
    <t>Салавата Юлаева 17б</t>
  </si>
  <si>
    <t>Салавата Юлаева 17в</t>
  </si>
  <si>
    <t>Чичерина 30</t>
  </si>
  <si>
    <t>Чичерина 30а</t>
  </si>
  <si>
    <t>250 лет Челябинску 28б</t>
  </si>
  <si>
    <t>Чичерина 32а</t>
  </si>
  <si>
    <t>Чичерина 36</t>
  </si>
  <si>
    <t>Чичерина 36а</t>
  </si>
  <si>
    <t>Чичерина 36б</t>
  </si>
  <si>
    <t>Ресторан «Мелиот»</t>
  </si>
  <si>
    <t>Ул. Салавата Юлаева, 17г</t>
  </si>
  <si>
    <t>Гостиница «Мелиот»</t>
  </si>
  <si>
    <t>Неж/помещ. №1, Букреев</t>
  </si>
  <si>
    <t>Ул. Чичерина, 34а</t>
  </si>
  <si>
    <t>Неж/помещ. №10, Букреев</t>
  </si>
  <si>
    <t>Ул. Чичерина, 36в</t>
  </si>
  <si>
    <t>МКР Кашириных-1 (полное отключение систем отопления, ГВС)</t>
  </si>
  <si>
    <t>Школа №25</t>
  </si>
  <si>
    <t>Ун. Набережная 30А</t>
  </si>
  <si>
    <t>Дет/сад № 452</t>
  </si>
  <si>
    <t>Бр. Кашириных 97А</t>
  </si>
  <si>
    <t>кбо</t>
  </si>
  <si>
    <t>Бр. Кашириных 107</t>
  </si>
  <si>
    <t>Рыбачь с нами</t>
  </si>
  <si>
    <t>Дет/сад №57</t>
  </si>
  <si>
    <t>Бр. Кашириных 105Б</t>
  </si>
  <si>
    <t>Школа №87</t>
  </si>
  <si>
    <t>Молодогвардейцев 61А</t>
  </si>
  <si>
    <t>Дет/сад№ 435</t>
  </si>
  <si>
    <t>Бр. Кашириных 107А</t>
  </si>
  <si>
    <t>Дет/сад № 440</t>
  </si>
  <si>
    <t>Бр. Кашириных 103Б</t>
  </si>
  <si>
    <t>Школа № 104</t>
  </si>
  <si>
    <t>Бр. Кашириных 103А</t>
  </si>
  <si>
    <t xml:space="preserve"> Ма-н набережный</t>
  </si>
  <si>
    <t>Ун. Набережная 40А</t>
  </si>
  <si>
    <t>Дет/сад №444</t>
  </si>
  <si>
    <t>Бр. Кашириных 101Б</t>
  </si>
  <si>
    <t>Ф.Л. Богрянцев(мед.Цент)</t>
  </si>
  <si>
    <t>Ун. Набережная 34</t>
  </si>
  <si>
    <t>Дет секц.Спорт. город</t>
  </si>
  <si>
    <t>РМЗ       пос. мелько-т</t>
  </si>
  <si>
    <t>Пос. Мелькомбинат</t>
  </si>
  <si>
    <t>Дет/сад №31 пос. мель-т</t>
  </si>
  <si>
    <t>Филиал школы №30 мель-т</t>
  </si>
  <si>
    <t>Молодогвардейцев 63А</t>
  </si>
  <si>
    <t>МКР Кашириных-1 (частичное отключение, система ГВС)</t>
  </si>
  <si>
    <t>Здание ЖЭК</t>
  </si>
  <si>
    <t>Чайковского 70А</t>
  </si>
  <si>
    <t>Чайковского 70</t>
  </si>
  <si>
    <t>Братьев Кашириных 105А</t>
  </si>
  <si>
    <t>Братьев Кашириных 105</t>
  </si>
  <si>
    <t>Братьев Кашириных 107</t>
  </si>
  <si>
    <t>Братьев Кашириных 101</t>
  </si>
  <si>
    <t>Братьев Кашириных 101А</t>
  </si>
  <si>
    <t>Братьев Кашириных 97</t>
  </si>
  <si>
    <t>Братьев Кашириных 99Б</t>
  </si>
  <si>
    <t>Братьев Кашириных 99А (10эт)</t>
  </si>
  <si>
    <t>Братьев Кашириных 99А(16эт)</t>
  </si>
  <si>
    <t>Молодогвардейцев 59</t>
  </si>
  <si>
    <t>Молодогвардейцев 61</t>
  </si>
  <si>
    <t>Молодогвардейцев 65А</t>
  </si>
  <si>
    <t>Молодогвардейцев 65</t>
  </si>
  <si>
    <t>Университетская Набережная 40</t>
  </si>
  <si>
    <t>Университетская Набережная 36</t>
  </si>
  <si>
    <t>Университетская Набережная 38</t>
  </si>
  <si>
    <t>Университетская Набережная 36А</t>
  </si>
  <si>
    <t>Университетская Набережная 34</t>
  </si>
  <si>
    <t>Университетская Набережная 32</t>
  </si>
  <si>
    <t>Университетская Набережная 30</t>
  </si>
  <si>
    <t>Университетская Набережная 36Б</t>
  </si>
  <si>
    <t>Магазин «Патерсон»</t>
  </si>
  <si>
    <t>МКР Кашириных-2 (полное отключение систем отопления, ГВС)</t>
  </si>
  <si>
    <t>Школа № 124</t>
  </si>
  <si>
    <t>Центр ДЗЮДО</t>
  </si>
  <si>
    <t>Дет/сад №454</t>
  </si>
  <si>
    <t>Магазин «Небо»</t>
  </si>
  <si>
    <t>Детская пол-ка №4</t>
  </si>
  <si>
    <t>Чайковского 183А</t>
  </si>
  <si>
    <t>Дет/сад №455</t>
  </si>
  <si>
    <t>Чайковского 185 А</t>
  </si>
  <si>
    <t>МКР Кашириных-2 (частичное отключение, система ГВС)</t>
  </si>
  <si>
    <t>Университетская Набережная 24А</t>
  </si>
  <si>
    <t>Университетская Набережная 16А</t>
  </si>
  <si>
    <t>Университетская Набережная 22В</t>
  </si>
  <si>
    <t>Братьев Кашириных 95А</t>
  </si>
  <si>
    <t>Бр. Кашириных 89</t>
  </si>
  <si>
    <t>Бр. Кашириных 93</t>
  </si>
  <si>
    <t>Бр. Кашириных 85А</t>
  </si>
  <si>
    <t>Бр. Кашириных 87А</t>
  </si>
  <si>
    <t>Ун. Набережная 18</t>
  </si>
  <si>
    <t>Ун. Набережная 20</t>
  </si>
  <si>
    <t>оздор. ком-с Авакадо</t>
  </si>
  <si>
    <t>Ун. Набережная 22А</t>
  </si>
  <si>
    <t>Ун. Набережная 22</t>
  </si>
  <si>
    <t>Ун. Набережная 16</t>
  </si>
  <si>
    <t>Ун. Набережная 14</t>
  </si>
  <si>
    <t>Бр. Кашириных 93б</t>
  </si>
  <si>
    <t>Ун. Набережная 22Б</t>
  </si>
  <si>
    <t>Ун. Набережная 24</t>
  </si>
  <si>
    <t>Бр. Кашириных 95А</t>
  </si>
  <si>
    <t>Чайковского 185</t>
  </si>
  <si>
    <t>Бр. Кашириных 95</t>
  </si>
  <si>
    <t>Чайковского 183</t>
  </si>
  <si>
    <t>Бр. Кашириных 85Б</t>
  </si>
  <si>
    <t>д/сад</t>
  </si>
  <si>
    <t>Н. Малышева 1</t>
  </si>
  <si>
    <t>Молодогвардейцев 72</t>
  </si>
  <si>
    <t>медицинский центр «Мединвест»</t>
  </si>
  <si>
    <t>Университетская Набережная 50</t>
  </si>
  <si>
    <t>МКР Академ-Риверсайд от ТК -124 (полное отключение систем отопления, вентиляции, ГВС)</t>
  </si>
  <si>
    <t>МАДОУ ДС №250 г.Челябинска, ОСП №1</t>
  </si>
  <si>
    <t>Университетская Набережная 101</t>
  </si>
  <si>
    <t>МБДОУ ДС №93</t>
  </si>
  <si>
    <t>Университетская Набережная 77</t>
  </si>
  <si>
    <t>МКР Академ-Риверсайд от ТК -118а (полное отключение систем отопления, вентиляции, ГВС)</t>
  </si>
  <si>
    <t>МАОУ «ОЦ №7» (школа)</t>
  </si>
  <si>
    <t>40 лет Победы 48</t>
  </si>
  <si>
    <t>МКР 50 Парковый-1 (полное отключение систем отопления, вентиляции, ГВС)</t>
  </si>
  <si>
    <t xml:space="preserve">Д/Сад  №26 </t>
  </si>
  <si>
    <t>А.Шмакова 25</t>
  </si>
  <si>
    <t>МБУЗ ГКП №5</t>
  </si>
  <si>
    <t>А.Шмакова 27  ИТП1</t>
  </si>
  <si>
    <t xml:space="preserve">А.Шмакова 27   ИТП2  </t>
  </si>
  <si>
    <t>МКР 52 Парковый-1 (полное отключение систем отопления, вентиляции, ГВС)</t>
  </si>
  <si>
    <t>Д/сад  №18</t>
  </si>
  <si>
    <t>Ск.Головницкого 18</t>
  </si>
  <si>
    <t>МКР 48 Парковый-1 (полное отключение систем отопления, вентиляции, ГВС)</t>
  </si>
  <si>
    <t>Д/сад  №48</t>
  </si>
  <si>
    <t>Маршала Чуйкова 25Б</t>
  </si>
  <si>
    <t>Д/сад  №45</t>
  </si>
  <si>
    <t>Хариса Юсупова 76</t>
  </si>
  <si>
    <t>МКР 57 Парковый-1 (полное отключение систем отопления, вентиляции, ГВС)</t>
  </si>
  <si>
    <t>Д/сад  №47</t>
  </si>
  <si>
    <t>Маршала Чуйкова 3</t>
  </si>
  <si>
    <t>МКР 55 Парковый-1 (полное отключение систем отопления, вентиляции, ГВС)</t>
  </si>
  <si>
    <t>Д/сад  №25</t>
  </si>
  <si>
    <t>Г.Тукая  8</t>
  </si>
  <si>
    <t>Стр.</t>
  </si>
  <si>
    <t>Д/сад  №26</t>
  </si>
  <si>
    <t>А.Шмакова 6</t>
  </si>
  <si>
    <t>Д/сад   стр.</t>
  </si>
  <si>
    <t>Бейвеля 29 А</t>
  </si>
  <si>
    <t>МАОУ «Образ.центр №5»</t>
  </si>
  <si>
    <t>Ск.Головницкого, 13</t>
  </si>
  <si>
    <t>МКР 53 Парковый-1 (полное отключение систем отопления, вентиляции, ГВС)</t>
  </si>
  <si>
    <t>МАДОУ «Д/C № 19»</t>
  </si>
  <si>
    <t>Ск.Головницкого, 6</t>
  </si>
  <si>
    <t>МКР 54 Парковый-1 (полное отключение систем отопления, вентиляции, ГВС)</t>
  </si>
  <si>
    <t>МАДОУ «Д/С № 18»</t>
  </si>
  <si>
    <t>Бейвеля 38</t>
  </si>
  <si>
    <t>МАДОУ «Д/С № 25»</t>
  </si>
  <si>
    <t>Хариса Юсупова 58А</t>
  </si>
  <si>
    <t>Ск.Головницкого, 5</t>
  </si>
  <si>
    <t>МАОУ «Образ.Центр №2» (школа)</t>
  </si>
  <si>
    <t>МКР 56 Парковый-1 (полное отключение систем отопления, вентиляции, ГВС)</t>
  </si>
  <si>
    <t xml:space="preserve">МАДОУ «Д/С № 45»  </t>
  </si>
  <si>
    <t>Краснопольский 1Ж</t>
  </si>
  <si>
    <t>Х.Юсупова 101Б</t>
  </si>
  <si>
    <t>МАОУ «Образ.Центр №2» (детский сад)</t>
  </si>
  <si>
    <t>Детский сад №462</t>
  </si>
  <si>
    <t>ул. 250 лет Челябинску, 13Б</t>
  </si>
  <si>
    <t>Детский сад №466</t>
  </si>
  <si>
    <t>ул. Братьев Кашириных, 116а</t>
  </si>
  <si>
    <t>СОШ №151</t>
  </si>
  <si>
    <t>ул. 250 лет Челябинску, 15</t>
  </si>
  <si>
    <t>ЦВР «Радуга»</t>
  </si>
  <si>
    <t>ул. 40 лет Победы, 38в</t>
  </si>
  <si>
    <t>ул. Чичерина, 35</t>
  </si>
  <si>
    <t>ООО «Квартал»</t>
  </si>
  <si>
    <t>ООО «Альбион»</t>
  </si>
  <si>
    <t>ул. Братьев Кашириных, 120</t>
  </si>
  <si>
    <t>ООО «УК Бизнес Центр»</t>
  </si>
  <si>
    <t>ул. Чичерина, 37б</t>
  </si>
  <si>
    <t>ПАО «Сбербанк»</t>
  </si>
  <si>
    <t>ул. Чичерина, 33б</t>
  </si>
  <si>
    <t>250 лет Челябинску 13</t>
  </si>
  <si>
    <t>250 лет Челябинску 13а</t>
  </si>
  <si>
    <t>250 лет Челябинску 17</t>
  </si>
  <si>
    <t>40 лет Победы 36</t>
  </si>
  <si>
    <t>40 лет Победы 36а</t>
  </si>
  <si>
    <t>40 лет Победы 36в</t>
  </si>
  <si>
    <t>40 лет Победы 38</t>
  </si>
  <si>
    <t>40 лет Победы 38а</t>
  </si>
  <si>
    <t>40 лет Победы 38б</t>
  </si>
  <si>
    <t>40 лет Победы 40</t>
  </si>
  <si>
    <t>40 лет Победы 40а</t>
  </si>
  <si>
    <t>Братьев Кашириных 114</t>
  </si>
  <si>
    <t>Братьев Кашириных 114а</t>
  </si>
  <si>
    <t>Братьев Кашириных 116</t>
  </si>
  <si>
    <t>Братьев Кашириных 118(1)</t>
  </si>
  <si>
    <t>Братьев Кашириных 118(2)</t>
  </si>
  <si>
    <t>Братьев Кашириных 122</t>
  </si>
  <si>
    <t>Братьев Кашириных 122а</t>
  </si>
  <si>
    <t>Чичерина 33</t>
  </si>
  <si>
    <t>Чичерина 33а</t>
  </si>
  <si>
    <t>Чичерина 33в</t>
  </si>
  <si>
    <t>Чичерина 35а</t>
  </si>
  <si>
    <t>Чичерина 35б</t>
  </si>
  <si>
    <t>Детский сад №1</t>
  </si>
  <si>
    <t>ул. Братьев Кашириных, 106а</t>
  </si>
  <si>
    <t>Детский сад №11</t>
  </si>
  <si>
    <t>ул. 250 лет Челябинску, 7а</t>
  </si>
  <si>
    <t>Детский сад №93</t>
  </si>
  <si>
    <t>ул. 40 лет Победы, 45а</t>
  </si>
  <si>
    <t>Детский сад №469</t>
  </si>
  <si>
    <t>ул. 40 лет Победы, 41а</t>
  </si>
  <si>
    <t>СОШ №150</t>
  </si>
  <si>
    <t>ул. 250 лет Челябинску, 7</t>
  </si>
  <si>
    <t>ОКБ №3 Молочная кухня</t>
  </si>
  <si>
    <t>ул. 40 лет Победы, 43а</t>
  </si>
  <si>
    <t>250 лет Челябинску 1</t>
  </si>
  <si>
    <t>250 лет Челябинску 1а</t>
  </si>
  <si>
    <t xml:space="preserve">250 лет Челябинску 1б </t>
  </si>
  <si>
    <t>250 лет Челябинску 5</t>
  </si>
  <si>
    <t>250 лет Челябинску 5а</t>
  </si>
  <si>
    <t>250 лет Челябинску 5б</t>
  </si>
  <si>
    <t>250 лет Челябинску 5в</t>
  </si>
  <si>
    <t>250 лет Челябинску 9</t>
  </si>
  <si>
    <t>40 лет Победы 39</t>
  </si>
  <si>
    <t>40 лет Победы 39А</t>
  </si>
  <si>
    <t>40 лет Победы 41</t>
  </si>
  <si>
    <t>40 лет Победы 43</t>
  </si>
  <si>
    <t>40 лет Победы 47</t>
  </si>
  <si>
    <t>40 лет Победы 47а</t>
  </si>
  <si>
    <t>40 лет Победы 49</t>
  </si>
  <si>
    <t>Братьев Кашириных 100</t>
  </si>
  <si>
    <t>Братьев Кашириных 100а</t>
  </si>
  <si>
    <t>Братьев Кашириных 102</t>
  </si>
  <si>
    <t>Братьев Кашириных 104а</t>
  </si>
  <si>
    <t>Братьев Кашириных 106</t>
  </si>
  <si>
    <t>Братьев Кашириных 108а</t>
  </si>
  <si>
    <t>Братьев Кашириных 108б</t>
  </si>
  <si>
    <t>Братьев Кашириных 110</t>
  </si>
  <si>
    <t>Солнечная 70</t>
  </si>
  <si>
    <t>Солнечная 72</t>
  </si>
  <si>
    <t>Солнечная 74</t>
  </si>
  <si>
    <t>«Рион»</t>
  </si>
  <si>
    <t>ул. Братьев Кашириных 108</t>
  </si>
  <si>
    <t>МКР Кашириных-3 (полное отключение систем отопления, ГВС)</t>
  </si>
  <si>
    <t>ДЦ «Гармония»</t>
  </si>
  <si>
    <t>Ул. Двинская, 18</t>
  </si>
  <si>
    <t>СОШ №54</t>
  </si>
  <si>
    <t>Ул. Двинская, 7</t>
  </si>
  <si>
    <t>1,2, 3 и 4 т/м СЗК 5ЭР</t>
  </si>
  <si>
    <t>общая нагрузка ГВС МКД ЦТП-Строитель-97-1</t>
  </si>
  <si>
    <t>Прочие от магистрали, от ТК-119 (полное отключение, система отопления, ГВС, вентиляции)</t>
  </si>
  <si>
    <t>Государственный контракт "ФГБОУ ВО "ЧЕЛГУ""</t>
  </si>
  <si>
    <t>Лабораторный корпус ул. Братьев Кашириных 129</t>
  </si>
  <si>
    <t xml:space="preserve"> Театральный корпус ул. Братьев Кашириных 129</t>
  </si>
  <si>
    <t>Прочие от магистрали, от ТК-119 (частичное отключение, система вентиляции)</t>
  </si>
  <si>
    <t>ИП Голиков Вячеслав Валерьевич</t>
  </si>
  <si>
    <t>Нежилое здание ул. Братьев Кашириных 129Б</t>
  </si>
  <si>
    <t>ООО «Фрагмент»</t>
  </si>
  <si>
    <t>Нежилое здание ул. Братьев Кашириных 129Д</t>
  </si>
  <si>
    <t>Итого расход по МКР №12-18</t>
  </si>
  <si>
    <t>Итого расход по МКР Ворошиловский</t>
  </si>
  <si>
    <t>Итого расход по МКР Строитель-97</t>
  </si>
  <si>
    <t>МКР №10-11 (полное отключение систем отопления, ГВС, вентиляции)</t>
  </si>
  <si>
    <t>МКР №10-11 (частичное отключение, система ГВС)</t>
  </si>
  <si>
    <t>МКР №10-11 (частичное отключение, система отопления (чугун))</t>
  </si>
  <si>
    <t>МКР №10-11 (частичное отключение, система вентиляции)</t>
  </si>
  <si>
    <t>Итого расход по МКР №10-11</t>
  </si>
  <si>
    <t>МКР №13 (полное отключение систем отопления, ГВС, вентиляции)</t>
  </si>
  <si>
    <t>МКР №13 (частичное отключение, система вентиляции)</t>
  </si>
  <si>
    <t>Итого расход по МКР №13</t>
  </si>
  <si>
    <t>МКР №17 (полное отключение систем отопления, ГВС, вентиляции)</t>
  </si>
  <si>
    <t>МКР №17 (частичное отключение, система вентиляции)</t>
  </si>
  <si>
    <t>Итого расход по МКР №17</t>
  </si>
  <si>
    <t>Итого расход по Промзоне</t>
  </si>
  <si>
    <t>МКР №22-23 (полное отключение систем отопления, ГВС, вентиляции)</t>
  </si>
  <si>
    <t>МКР №22-23 (частичное отключение, система вентиляции)</t>
  </si>
  <si>
    <t>МКР №22-23 (частичное отключение, система ГВС)</t>
  </si>
  <si>
    <t>Итого расход по МКР №22-23</t>
  </si>
  <si>
    <t>МКР №27 (полное отключение систем отопления, ГВС, вентиляции)</t>
  </si>
  <si>
    <t>МКР №27 (частичное отключение, система ГВС)</t>
  </si>
  <si>
    <t>Итого расход по МКР №27</t>
  </si>
  <si>
    <t>МКР №7 (частичное отключение, система вентиляции)</t>
  </si>
  <si>
    <t>МКР №7 (полное отключение систем отопления, ГВС, вентиляции)</t>
  </si>
  <si>
    <t>МКР №7 (частичное отключение, система ГВС)</t>
  </si>
  <si>
    <t>Итого расход по МКР №7</t>
  </si>
  <si>
    <t>Итого расход по МКР Куйбышева</t>
  </si>
  <si>
    <t>МКР №26 (полное отключение систем отопления, ГВС, вентиляции)</t>
  </si>
  <si>
    <t>МКР №26 (полное отключение систем отопления, ГВС)</t>
  </si>
  <si>
    <t>МКР №26 (частичное отключение, система отопления (чугун))</t>
  </si>
  <si>
    <t>МКР №26 (частичное отключение, система ГВС)</t>
  </si>
  <si>
    <t>Итого расход по МКР №26</t>
  </si>
  <si>
    <t>МКР №30 (полное отключение систем отопления, ГВС, вентиляции)</t>
  </si>
  <si>
    <t>Итого расход по МКР №30</t>
  </si>
  <si>
    <t>Итого расход по МКР Парковый-2</t>
  </si>
  <si>
    <t>МКР №28 (полное отключение систем отопления, ГВС)</t>
  </si>
  <si>
    <t>МКР №28 (частичное отключение, система ГВС, вентиляции)</t>
  </si>
  <si>
    <t>Итого расход по МКР №28</t>
  </si>
  <si>
    <t>МКР №8 (полное отключение систем отопления, ГВС)</t>
  </si>
  <si>
    <t>МКР №8 (частичное отключение, система ГВС, вентиляции)</t>
  </si>
  <si>
    <t>Итого расход по МКР №8</t>
  </si>
  <si>
    <t>МКР №9 (полное отключение систем отопления, ГВС)</t>
  </si>
  <si>
    <t>МКР №9 (частичное отключение, система ГВС, вентиляции)</t>
  </si>
  <si>
    <t>Итого расход по МКР №9</t>
  </si>
  <si>
    <t>Итого расход по прочим от магистрали</t>
  </si>
  <si>
    <t>МКР №31 (полное отключение систем отопления, ГВС)</t>
  </si>
  <si>
    <t>МКР №31 (частичное отключение, система отопления (чугун))</t>
  </si>
  <si>
    <t>МКР №31 (частичное отключение, система ГВС)</t>
  </si>
  <si>
    <t>МКР №31 (частичное отключение, система вентиляции)</t>
  </si>
  <si>
    <t>Итого расход по МКР №31</t>
  </si>
  <si>
    <t>Итого расход по МКР Кашириных-1</t>
  </si>
  <si>
    <t>Итого расход по МКР Кашириных-2</t>
  </si>
  <si>
    <t>Итого расход по МКР Кашириных-3</t>
  </si>
  <si>
    <t>Итого расход по Академ-Риверсайду</t>
  </si>
  <si>
    <t>Итого расход по Парковому-1</t>
  </si>
  <si>
    <t>МКР №25 (полное отключение систем отопления, вентиляции, ГВС)</t>
  </si>
  <si>
    <t>МКР №25 (частичное отключение систем отопления, вентиляции)</t>
  </si>
  <si>
    <t>МКР №25 (частичное отключение, система ГВС)</t>
  </si>
  <si>
    <t>Итого расход по МКР №25</t>
  </si>
  <si>
    <t>МКР №24 (полное отключение систем отопления, вентиляции, ГВС)</t>
  </si>
  <si>
    <t>МКР №24 (полное отключение систем отопления, ГВС)</t>
  </si>
  <si>
    <t>МКР №24 (частичное отключение, система ГВС)</t>
  </si>
  <si>
    <t>Итого расход по МКР №24</t>
  </si>
  <si>
    <t>Итого расход по 1,2, 3 и 4 т/м СЗК 5ЭР</t>
  </si>
  <si>
    <t>МКР Ворошилова (полное отключение систем отопления, ГВС, вентиляции)</t>
  </si>
  <si>
    <t>МКР Ворошилова (частичное отключение систем ГВС и отопления (есть чугун))</t>
  </si>
  <si>
    <t>МКР Ворошилова (частичное отключение систем ГВС и вентиляции)</t>
  </si>
  <si>
    <t>МКР Ворошилова (частичное отключение, система вентиляции)</t>
  </si>
  <si>
    <t>МКР Ворошилова (частичное отключение, система ГВС)</t>
  </si>
  <si>
    <t> Пр. Победы 358в</t>
  </si>
  <si>
    <t>МКР Академ-Риверсайд от ТК -126 (полное отключение систем отопления, вентиляции, ГВС)</t>
  </si>
  <si>
    <t>I  т\м ЧТЭЦ-4 (отключение систем отопления, ГВС, вентиляции)</t>
  </si>
  <si>
    <t>МБДОУ ДС№88</t>
  </si>
  <si>
    <t>Российская,12а</t>
  </si>
  <si>
    <t>2.</t>
  </si>
  <si>
    <t>МБДОУ "Детский сад №447 г.Челябинска</t>
  </si>
  <si>
    <t>ул.Калинина, 2а</t>
  </si>
  <si>
    <t>8.383</t>
  </si>
  <si>
    <t>3.</t>
  </si>
  <si>
    <t>Центр "Гнездышко"</t>
  </si>
  <si>
    <t>ул.Калинина, 3а</t>
  </si>
  <si>
    <t>5.483</t>
  </si>
  <si>
    <t xml:space="preserve">4. </t>
  </si>
  <si>
    <t>МАДОУ Д/С №282</t>
  </si>
  <si>
    <t>ул.Кирова, 5-б</t>
  </si>
  <si>
    <t>2.350</t>
  </si>
  <si>
    <t>МБДОУ Д/С №253</t>
  </si>
  <si>
    <t>ул.Каслинская, 27б</t>
  </si>
  <si>
    <t>3.283</t>
  </si>
  <si>
    <t>ул.Каслинская ,29а</t>
  </si>
  <si>
    <t>МБДОУ Д/С №263</t>
  </si>
  <si>
    <t>ул.Кирова, 5а</t>
  </si>
  <si>
    <t>МБДОУ  №28</t>
  </si>
  <si>
    <t>ул.Российская, 28</t>
  </si>
  <si>
    <t>МБДОУ  №105</t>
  </si>
  <si>
    <t>ул.Либединского, 35</t>
  </si>
  <si>
    <t>МБДОУ  №166</t>
  </si>
  <si>
    <t>ул.Кудрявцева,10</t>
  </si>
  <si>
    <t>ул.Кудрявцева,14</t>
  </si>
  <si>
    <t>МБ ДОУ д/с 308</t>
  </si>
  <si>
    <t>ул.Калинина,24А</t>
  </si>
  <si>
    <t>1.</t>
  </si>
  <si>
    <t>ГБПОУ "ЧЕЛЯБИНСКИЙ ЭНЕРГЕТИЧЕСКИЙ КОЛЛЕДЖ ИМ. КИРОВА" Учебный корпус</t>
  </si>
  <si>
    <t>Российская,23</t>
  </si>
  <si>
    <t>ГБПОУ "ЧЕЛЯБИНСКИЙ ЭНЕРГЕТИЧЕСКИЙ КОЛЛЕДЖ ИМ. КИРОВА" Комплекс зданий блок А.Б</t>
  </si>
  <si>
    <t>Российская,23б</t>
  </si>
  <si>
    <t>Учебный центр "МРСК Урал"</t>
  </si>
  <si>
    <t>ГБОУ ВО "ЮУрГИИ им. П.И.Чайковского</t>
  </si>
  <si>
    <t>пр.Победы, 167</t>
  </si>
  <si>
    <t>4.750</t>
  </si>
  <si>
    <t>МБУСШОР №10</t>
  </si>
  <si>
    <t>ул.Кирова ,15-Б</t>
  </si>
  <si>
    <t>8.066</t>
  </si>
  <si>
    <t>МБОУ "С(К)ОШ №7 г.Челябинска</t>
  </si>
  <si>
    <t>ул.Береговая, 99</t>
  </si>
  <si>
    <t>2.833</t>
  </si>
  <si>
    <t>Мастерские МБОУ "С(К)ОШ №7 г.Челябинска</t>
  </si>
  <si>
    <t>0.833</t>
  </si>
  <si>
    <t>МОУ "СОШ №6 г.Челябинска"</t>
  </si>
  <si>
    <t>ул.Кирова ,3а</t>
  </si>
  <si>
    <t>11.00</t>
  </si>
  <si>
    <t>Филиал лицея №97</t>
  </si>
  <si>
    <t>ул.Кирова, 13б</t>
  </si>
  <si>
    <t>9.466</t>
  </si>
  <si>
    <t>МБОУ "СОШ" " № 50</t>
  </si>
  <si>
    <t>ул.Российская, 49а</t>
  </si>
  <si>
    <t>МБОУ "СОШ" №54</t>
  </si>
  <si>
    <t>ул.Кудрявцева,18</t>
  </si>
  <si>
    <t xml:space="preserve"> Школа искусств №2</t>
  </si>
  <si>
    <t>ул.Российская,31</t>
  </si>
  <si>
    <t xml:space="preserve">Школа № 23 </t>
  </si>
  <si>
    <t>ул.Кирова,44</t>
  </si>
  <si>
    <t>пристрой к школе № 23</t>
  </si>
  <si>
    <t>Финансовый университет</t>
  </si>
  <si>
    <t>ул.Работниц,58</t>
  </si>
  <si>
    <t xml:space="preserve">МБУЗ "ГКБ№5 </t>
  </si>
  <si>
    <t>Российская,20</t>
  </si>
  <si>
    <t>МБУЗ "ГКБ№5 Травмпункт</t>
  </si>
  <si>
    <t>Российская,15а</t>
  </si>
  <si>
    <t>ООО "ЛПК"</t>
  </si>
  <si>
    <t>Российская,6а</t>
  </si>
  <si>
    <t>4.</t>
  </si>
  <si>
    <t>МБУЗ ГКБ №5 (Женская консультация)</t>
  </si>
  <si>
    <t>ул.Калинина 12</t>
  </si>
  <si>
    <t>2.583</t>
  </si>
  <si>
    <t>Поликлиника № 1</t>
  </si>
  <si>
    <t>ул.Каслинская,60А</t>
  </si>
  <si>
    <t>ООО УК "СОЮЗ"</t>
  </si>
  <si>
    <t>ул. Артиллерийская 64</t>
  </si>
  <si>
    <t>ул, Артиллерийская 66</t>
  </si>
  <si>
    <t>ул. Артиллерийская 66а</t>
  </si>
  <si>
    <t>ул. Российская, 27</t>
  </si>
  <si>
    <t>ул. Российская, 27а</t>
  </si>
  <si>
    <t>ул. Российская, 29</t>
  </si>
  <si>
    <t>ул. Российская, 29а</t>
  </si>
  <si>
    <t>ул. Российская, 31а</t>
  </si>
  <si>
    <t>Челябинский филиал ФГАОУ ДПО "ПЭИПК"</t>
  </si>
  <si>
    <t>ул.Набережная 5</t>
  </si>
  <si>
    <t>16.716</t>
  </si>
  <si>
    <t>ООО "Мой дом Урал"</t>
  </si>
  <si>
    <t>ул.Калинина 11</t>
  </si>
  <si>
    <t>11.890</t>
  </si>
  <si>
    <t>ул.Калинина 16</t>
  </si>
  <si>
    <t>7.055</t>
  </si>
  <si>
    <t>ул.Каслинская 29</t>
  </si>
  <si>
    <t>7.166</t>
  </si>
  <si>
    <t>ул.Каслинская 31</t>
  </si>
  <si>
    <t>7.111</t>
  </si>
  <si>
    <t>ул.Кирова 3</t>
  </si>
  <si>
    <t>10.653</t>
  </si>
  <si>
    <t>ул.Кирова 5</t>
  </si>
  <si>
    <t>4.048</t>
  </si>
  <si>
    <t>ул.Кирова 9/2</t>
  </si>
  <si>
    <t>6.00</t>
  </si>
  <si>
    <t>ул.Кирова 9/3</t>
  </si>
  <si>
    <t>10.811</t>
  </si>
  <si>
    <t>ул.Кирова 9/5</t>
  </si>
  <si>
    <t>7.783</t>
  </si>
  <si>
    <t>ул.Кирова 9/6</t>
  </si>
  <si>
    <t>ул.Кирова 15а</t>
  </si>
  <si>
    <t>13.433</t>
  </si>
  <si>
    <t>ул.Кирова 17а</t>
  </si>
  <si>
    <t>13.406</t>
  </si>
  <si>
    <t>ул.Кирова 19а</t>
  </si>
  <si>
    <t>23.683</t>
  </si>
  <si>
    <t>ул.Кирова 21</t>
  </si>
  <si>
    <t>13.500</t>
  </si>
  <si>
    <t>ул.Кирова 21а</t>
  </si>
  <si>
    <t>5.900</t>
  </si>
  <si>
    <t>ул.Набережная 3 ввод 1</t>
  </si>
  <si>
    <t>28.116</t>
  </si>
  <si>
    <t>ул.Набережная 3 ввод 2</t>
  </si>
  <si>
    <t>19.450</t>
  </si>
  <si>
    <t>ул.Набережная 10</t>
  </si>
  <si>
    <t>6.833</t>
  </si>
  <si>
    <t>ул.Набережная 16</t>
  </si>
  <si>
    <t>7.333</t>
  </si>
  <si>
    <t>ул.Набережная 18</t>
  </si>
  <si>
    <t>6.133</t>
  </si>
  <si>
    <t>ул.Набережная 20</t>
  </si>
  <si>
    <t>6.116</t>
  </si>
  <si>
    <t>пр.Победы 147</t>
  </si>
  <si>
    <t>11.766</t>
  </si>
  <si>
    <t>пр.Победы 157 (2-ая половина)</t>
  </si>
  <si>
    <t>УК "Содружество"</t>
  </si>
  <si>
    <t>ул.Калинина 18</t>
  </si>
  <si>
    <t>6.766</t>
  </si>
  <si>
    <t>пр.Победы 157 (1-ая половина)</t>
  </si>
  <si>
    <t>ул.Калинина 9</t>
  </si>
  <si>
    <t>7.133</t>
  </si>
  <si>
    <t>ул.Кирова 9/4</t>
  </si>
  <si>
    <t>5.233</t>
  </si>
  <si>
    <t>ул.Калинина 2</t>
  </si>
  <si>
    <t>14.00</t>
  </si>
  <si>
    <t>ул.Набережная 12а</t>
  </si>
  <si>
    <t>14.33</t>
  </si>
  <si>
    <t>ул.Набережная 12б</t>
  </si>
  <si>
    <t>ТСН Набережная-1</t>
  </si>
  <si>
    <t>ул.Набережная 1 (ввод 1)</t>
  </si>
  <si>
    <t>19.45</t>
  </si>
  <si>
    <t>ул.Набережная 1 (ввод 2)</t>
  </si>
  <si>
    <t>ООО "АЖК"</t>
  </si>
  <si>
    <t>пр.Победы 155а</t>
  </si>
  <si>
    <t>9.28</t>
  </si>
  <si>
    <t>непосредственное управление (бесхозяйный)</t>
  </si>
  <si>
    <t>Свердловский пр-т,21</t>
  </si>
  <si>
    <t>ООО УК "Урал Сити"</t>
  </si>
  <si>
    <t>Свердловский пр-т,25</t>
  </si>
  <si>
    <t>ООО "Содружество"</t>
  </si>
  <si>
    <t>ул.Калинина,19</t>
  </si>
  <si>
    <t>ул.Каслинская 56</t>
  </si>
  <si>
    <t>ул.Каслинская 56 А</t>
  </si>
  <si>
    <t>ул.Калинина,13А</t>
  </si>
  <si>
    <t>ул.Калинина,15</t>
  </si>
  <si>
    <t>ул.Калинина,17</t>
  </si>
  <si>
    <t>ул.Кирова,9</t>
  </si>
  <si>
    <t>ул.Кирова,9/1</t>
  </si>
  <si>
    <t>Кыштымская, 19а</t>
  </si>
  <si>
    <t>Кыштымская, 19</t>
  </si>
  <si>
    <t>Кыштымская, 22А</t>
  </si>
  <si>
    <t>ул. Калинина, 30А</t>
  </si>
  <si>
    <t>ул. Калинина, 30</t>
  </si>
  <si>
    <t>Свердловский , 27</t>
  </si>
  <si>
    <t>ул. Кудрявцева 63</t>
  </si>
  <si>
    <t>Феникс</t>
  </si>
  <si>
    <t>ул. Артиллерийская 68</t>
  </si>
  <si>
    <t>ул.Потемкина 63</t>
  </si>
  <si>
    <t>жилые дома (частные дома)</t>
  </si>
  <si>
    <t xml:space="preserve"> ТК-7-30</t>
  </si>
  <si>
    <t>ул.Ферросплавная, 143,145,147,149</t>
  </si>
  <si>
    <t>ТК-7-29</t>
  </si>
  <si>
    <t>ул.Ферросплавная,151,153</t>
  </si>
  <si>
    <t>ТК-7-28</t>
  </si>
  <si>
    <t>ул.Ферросплавная,155,157</t>
  </si>
  <si>
    <t>ТК-7-27</t>
  </si>
  <si>
    <t>ул.Ферросплавная,159</t>
  </si>
  <si>
    <t>ТК-7-26</t>
  </si>
  <si>
    <t>ул.Кудрявцева,7</t>
  </si>
  <si>
    <t xml:space="preserve"> ТК-7-24</t>
  </si>
  <si>
    <t>ул.Кудрявцева, 13,15</t>
  </si>
  <si>
    <t>ул.Шадринская,98</t>
  </si>
  <si>
    <t>пер.Таганайский 18,16,14а,14,12,10,8,7,5,4,3</t>
  </si>
  <si>
    <t>ул.Артиллерийская,8а,12,14,16,18,20</t>
  </si>
  <si>
    <t>ТК-7-22</t>
  </si>
  <si>
    <t>пер.Таганайский 17,19</t>
  </si>
  <si>
    <t>ТК-7-21</t>
  </si>
  <si>
    <t>ул.Шадринская,96,94,92,90,88,84,82,80</t>
  </si>
  <si>
    <t>пер.Таганайский, 15,13,11,9</t>
  </si>
  <si>
    <t>ТК-7-3</t>
  </si>
  <si>
    <t>ул.Кудрявцева,39а</t>
  </si>
  <si>
    <t>ТК-7-4</t>
  </si>
  <si>
    <t>ул.У.Громовой, 31</t>
  </si>
  <si>
    <t>ТК-7-6</t>
  </si>
  <si>
    <t>ул.У.Громовой,29</t>
  </si>
  <si>
    <t>ТК-7-7</t>
  </si>
  <si>
    <t>ул.у.Громовой,29а</t>
  </si>
  <si>
    <t>ТК-7-9</t>
  </si>
  <si>
    <t>ул.у.Громовой,25</t>
  </si>
  <si>
    <t>ТК-7-10</t>
  </si>
  <si>
    <t>ул.Громовой,23</t>
  </si>
  <si>
    <t>ТК-7-12</t>
  </si>
  <si>
    <t>ул.Артиллерийская,34,36,38,40,42,44,46,48,50</t>
  </si>
  <si>
    <t>прочие (отопление, ГВС, вентиляция)</t>
  </si>
  <si>
    <t>Рос.Цирк</t>
  </si>
  <si>
    <t>ул.Кирова -25</t>
  </si>
  <si>
    <t>ЧПАТП - 4</t>
  </si>
  <si>
    <t>ул.Шадринская - 100</t>
  </si>
  <si>
    <t>ЧСТОА - 1</t>
  </si>
  <si>
    <t>ул.Шадринская - 102</t>
  </si>
  <si>
    <t>Роспромавто</t>
  </si>
  <si>
    <t>ул.Механическая - 115</t>
  </si>
  <si>
    <t>5.</t>
  </si>
  <si>
    <t>ЧЭМКА /пожарная часть,гараж,ЦОП</t>
  </si>
  <si>
    <t>6.</t>
  </si>
  <si>
    <t>ул. 1-й уч-к ЧЭМК - 9</t>
  </si>
  <si>
    <t>7.</t>
  </si>
  <si>
    <t>Альфа -Реал</t>
  </si>
  <si>
    <t>8.</t>
  </si>
  <si>
    <t>РБ-" Инжиниринг"</t>
  </si>
  <si>
    <t>9.</t>
  </si>
  <si>
    <t>МБУ "КСЦ для лиц БОМЖ"</t>
  </si>
  <si>
    <t>ул.Сталелитейная ,44</t>
  </si>
  <si>
    <t>10.</t>
  </si>
  <si>
    <t>УМВД России по г.Челябинск ,ИВС</t>
  </si>
  <si>
    <t>11.</t>
  </si>
  <si>
    <t>Вокзал ВЧД-2</t>
  </si>
  <si>
    <t>ул. Российская</t>
  </si>
  <si>
    <t>13.</t>
  </si>
  <si>
    <t>СОЦ</t>
  </si>
  <si>
    <t>ул. Российская,14</t>
  </si>
  <si>
    <t>14.</t>
  </si>
  <si>
    <t xml:space="preserve">ПАО "Фортум" насосная </t>
  </si>
  <si>
    <t>ул. Российская,26</t>
  </si>
  <si>
    <t>15.</t>
  </si>
  <si>
    <t>ООО "Стройкомплект 97"</t>
  </si>
  <si>
    <t>ул. Российская,15</t>
  </si>
  <si>
    <t>16.</t>
  </si>
  <si>
    <t>ООО " Стройтехснаб"</t>
  </si>
  <si>
    <t>ул. Российская,17</t>
  </si>
  <si>
    <t>17.</t>
  </si>
  <si>
    <t>Овчинников В.Н</t>
  </si>
  <si>
    <t>ул. Российская,1</t>
  </si>
  <si>
    <t>18.</t>
  </si>
  <si>
    <t>Мисихун И.В.</t>
  </si>
  <si>
    <t>19.</t>
  </si>
  <si>
    <t>АО "УСТЭК-Челябинск"</t>
  </si>
  <si>
    <t>ул. Российская,16а</t>
  </si>
  <si>
    <t>20.</t>
  </si>
  <si>
    <t>ОГБУК ЧГТК им.В.Вольховского</t>
  </si>
  <si>
    <t>ул.Кирова 8</t>
  </si>
  <si>
    <t>6.566</t>
  </si>
  <si>
    <t>21.</t>
  </si>
  <si>
    <t>Гараж СДЮСШОР-10</t>
  </si>
  <si>
    <t>ул.Кирова 15б</t>
  </si>
  <si>
    <t>0.166</t>
  </si>
  <si>
    <t>22.</t>
  </si>
  <si>
    <t>ПАО "Челябинвестбанк"</t>
  </si>
  <si>
    <t>пр.Победы 147а</t>
  </si>
  <si>
    <t>1.550</t>
  </si>
  <si>
    <t>23.</t>
  </si>
  <si>
    <t>АО обувная фабрика "ЮНИЧЕЛ" (цех модельной обуви)</t>
  </si>
  <si>
    <t>ул.Береговая 123</t>
  </si>
  <si>
    <t>11.166</t>
  </si>
  <si>
    <t>24.</t>
  </si>
  <si>
    <t xml:space="preserve">ИП Семиков И.Е. магазин </t>
  </si>
  <si>
    <t>ул.Кирова 9/4 (пристрой)</t>
  </si>
  <si>
    <t>0.533</t>
  </si>
  <si>
    <t>25.</t>
  </si>
  <si>
    <t>ИП Бакшеев В.А. в МКД  своя врезка</t>
  </si>
  <si>
    <t>0.095</t>
  </si>
  <si>
    <t>ИП Ряжкина С.В. пристрой к МКД  своя врезка</t>
  </si>
  <si>
    <t>пр.Победы 166</t>
  </si>
  <si>
    <t>1.983</t>
  </si>
  <si>
    <t>ООО ТД "Ровесник" в МКД  своя врезка</t>
  </si>
  <si>
    <t>пр.Победы 170</t>
  </si>
  <si>
    <t>0.829</t>
  </si>
  <si>
    <t>Насосная МУП ПОВВ</t>
  </si>
  <si>
    <t>ул.Набережная 14а</t>
  </si>
  <si>
    <t>0.066</t>
  </si>
  <si>
    <t>Магазин "Ткани" в МКД  своя врезка</t>
  </si>
  <si>
    <t>ул.Кирова 2</t>
  </si>
  <si>
    <t>0.096</t>
  </si>
  <si>
    <t>Магазин "Кондитерская" в МКД  своя врезка</t>
  </si>
  <si>
    <t>0.376</t>
  </si>
  <si>
    <t>ИП Ряжкин С.В. пристрой к МКД своя врезка</t>
  </si>
  <si>
    <t>ул.Кирова 1</t>
  </si>
  <si>
    <t>0.638</t>
  </si>
  <si>
    <t>МПРО ПРИХОД ХРАМА СВЯТОЙ ТРОИЦЫ Г.ЧЕЛЯБИНСКА</t>
  </si>
  <si>
    <t>ул.Кирова 60а</t>
  </si>
  <si>
    <t>1.566</t>
  </si>
  <si>
    <t>ООО "Зеленый рынок"</t>
  </si>
  <si>
    <t>ул.Кирова 62</t>
  </si>
  <si>
    <t>1.927</t>
  </si>
  <si>
    <t>ООО "Прадиум"</t>
  </si>
  <si>
    <t>ул.Кирова 1б</t>
  </si>
  <si>
    <t>2.475</t>
  </si>
  <si>
    <t>ИП Феськова В.Ю. в МКД  своя врезка</t>
  </si>
  <si>
    <t>0.416</t>
  </si>
  <si>
    <t>"ПАО КБ "УБРиР"в МКД  своя врезка</t>
  </si>
  <si>
    <t>0.481</t>
  </si>
  <si>
    <t>ПАО "БинБанк"</t>
  </si>
  <si>
    <t>ул.Калинина 4а</t>
  </si>
  <si>
    <t>4.121</t>
  </si>
  <si>
    <t>ООО "КИТЕЖ"</t>
  </si>
  <si>
    <t>ул.Калинина 5а</t>
  </si>
  <si>
    <t>ИП Бутенко</t>
  </si>
  <si>
    <t>ул.Российская, 35а</t>
  </si>
  <si>
    <t>Автошкола ДОСААФ</t>
  </si>
  <si>
    <t>ул.Российская,33</t>
  </si>
  <si>
    <t>Мыльникова  в МКД</t>
  </si>
  <si>
    <t>пр.Победы,142</t>
  </si>
  <si>
    <t>УМВД России по г.Челябинску в МКД</t>
  </si>
  <si>
    <t>ул.У.Громовой, 10</t>
  </si>
  <si>
    <t>ООО "Доминанта" в МКД</t>
  </si>
  <si>
    <t>ул.Российская,49</t>
  </si>
  <si>
    <t>Консультанты Урала Дворец Спорта</t>
  </si>
  <si>
    <t>ул.Российская,36</t>
  </si>
  <si>
    <t>Олизько гараж</t>
  </si>
  <si>
    <t>ул.Кудрявцева,5</t>
  </si>
  <si>
    <t>ООО "Афина-Крио"</t>
  </si>
  <si>
    <t>ул.Артиллерийская,1</t>
  </si>
  <si>
    <t>МУП "ЧелябМетроТрансСтрой"</t>
  </si>
  <si>
    <t>пр.Победы,184Б</t>
  </si>
  <si>
    <t>ООО "РОМИ"</t>
  </si>
  <si>
    <t>ул.Каслинская,99Д</t>
  </si>
  <si>
    <t xml:space="preserve">Пенсионный фонд РФ </t>
  </si>
  <si>
    <t>пр.Победы,177А</t>
  </si>
  <si>
    <t>ООО "Челябинский НИКТИСК"</t>
  </si>
  <si>
    <t>пр.Победы,177</t>
  </si>
  <si>
    <t>Челябинвестбанк</t>
  </si>
  <si>
    <t>Ул.Каслинская,99Б</t>
  </si>
  <si>
    <t>Военная Прокуратура</t>
  </si>
  <si>
    <t>1 Мая,38</t>
  </si>
  <si>
    <t>ИП Наговицын в мкд своя врезка</t>
  </si>
  <si>
    <t>ул.Каслинская,97Б</t>
  </si>
  <si>
    <t>Служебное здание "МТС"</t>
  </si>
  <si>
    <t>ул.Кирова,11</t>
  </si>
  <si>
    <t xml:space="preserve">ВНС "Северная"  </t>
  </si>
  <si>
    <t>Свердловский пр-т,29</t>
  </si>
  <si>
    <t>Центр эстетической медицины в мкд своя врезка</t>
  </si>
  <si>
    <t>Епонешников в мкд врезка на н\п</t>
  </si>
  <si>
    <t>ул.Работниц,72</t>
  </si>
  <si>
    <t>Золотухина  в мкд врезка на н\п</t>
  </si>
  <si>
    <t>Петрова в мкд врезка на н\п</t>
  </si>
  <si>
    <t>Серебряков в мкд врезка на н\п</t>
  </si>
  <si>
    <t>Терещенко в мкд врезка на н\п</t>
  </si>
  <si>
    <t>Цвиленко в мкд врезка на н\п</t>
  </si>
  <si>
    <t>Гулунов в мкд врезка на н\п</t>
  </si>
  <si>
    <t>Астахов в мкд врезка на н\п</t>
  </si>
  <si>
    <t>Лузина в мкд врезка на н\п</t>
  </si>
  <si>
    <t>ООО Уютный в мкд своя врезка</t>
  </si>
  <si>
    <t>ул.Кыштымская,18</t>
  </si>
  <si>
    <t xml:space="preserve">ФКУ УК ГУФСИН России по Ч/о </t>
  </si>
  <si>
    <t>ул. Артиллерийская 66б</t>
  </si>
  <si>
    <t>ФКУ "ЦХ и СОГ УМВД" России по Ч/о</t>
  </si>
  <si>
    <t>ул. Либединского 41</t>
  </si>
  <si>
    <t>ФБУ НИИ "Спецтехника"</t>
  </si>
  <si>
    <t>ул. Кудрявцева 30а</t>
  </si>
  <si>
    <t xml:space="preserve">ФКУ СИЗО 3 ГУФСИН России ар Ч/о </t>
  </si>
  <si>
    <t>I  т\м ЧТЭЦ-4 (отключение неавтоматизированных систем ГВС)</t>
  </si>
  <si>
    <t>ул.Калинина 3</t>
  </si>
  <si>
    <t>3.000</t>
  </si>
  <si>
    <t>ул.Калинина 9а</t>
  </si>
  <si>
    <t>3.333</t>
  </si>
  <si>
    <t>ул.Калинина 10</t>
  </si>
  <si>
    <t>1.448</t>
  </si>
  <si>
    <t>ул.Калинина 11а</t>
  </si>
  <si>
    <t>ул.Кирова 7</t>
  </si>
  <si>
    <t>2.416</t>
  </si>
  <si>
    <t>ул.Кирова 13а</t>
  </si>
  <si>
    <t>3.816</t>
  </si>
  <si>
    <t>ул.Набережная 2</t>
  </si>
  <si>
    <t>3.833</t>
  </si>
  <si>
    <t>ул.Набережная 3 (ввод 1)</t>
  </si>
  <si>
    <t>17.333</t>
  </si>
  <si>
    <t>ул.Набережная 3 (ввод 2)</t>
  </si>
  <si>
    <t>8.666</t>
  </si>
  <si>
    <t>ул.Набережная 6</t>
  </si>
  <si>
    <t>1.95</t>
  </si>
  <si>
    <t>ул.Набережная 8</t>
  </si>
  <si>
    <t>2.016</t>
  </si>
  <si>
    <t>ул.Набережная 14</t>
  </si>
  <si>
    <t>5.583</t>
  </si>
  <si>
    <t>ООО ЖЭУ "Сервис"</t>
  </si>
  <si>
    <t>ул.Кирова 5в</t>
  </si>
  <si>
    <t>2.1</t>
  </si>
  <si>
    <t>ул.Калинина 11в</t>
  </si>
  <si>
    <t>5.433</t>
  </si>
  <si>
    <t>ул.Калинина11г</t>
  </si>
  <si>
    <t>5.833</t>
  </si>
  <si>
    <t>ул.Набережная 9</t>
  </si>
  <si>
    <t>2.566</t>
  </si>
  <si>
    <t>ул.Набережная 11</t>
  </si>
  <si>
    <t>ул.Набережная 7</t>
  </si>
  <si>
    <t>0.128</t>
  </si>
  <si>
    <t>ул.Набережная 16а</t>
  </si>
  <si>
    <t>ул.Калинина 5б</t>
  </si>
  <si>
    <t>9.831</t>
  </si>
  <si>
    <t>ул.Кудрявцева,12а</t>
  </si>
  <si>
    <t>ул.Кудрявцева,16</t>
  </si>
  <si>
    <t>ул.Кудрявцева,20</t>
  </si>
  <si>
    <t>ул.Кудрявцева,20а</t>
  </si>
  <si>
    <t>ул.Либединского, 39</t>
  </si>
  <si>
    <t>ул.Либединского, 37</t>
  </si>
  <si>
    <t>ул.У.Громовой,10</t>
  </si>
  <si>
    <t>ул.Либединского, 31</t>
  </si>
  <si>
    <t>пр.Победы, 146</t>
  </si>
  <si>
    <t>пр.Победы, 148</t>
  </si>
  <si>
    <t>пр.Победы, 150</t>
  </si>
  <si>
    <t>пр.Победы, 152</t>
  </si>
  <si>
    <t>пр.Победы, 154</t>
  </si>
  <si>
    <t>ул.Либединского,27</t>
  </si>
  <si>
    <t>ул.Либединского,25</t>
  </si>
  <si>
    <t>ул.Шадринская, 73</t>
  </si>
  <si>
    <t>ул.Либединского, 29</t>
  </si>
  <si>
    <t xml:space="preserve">ООО УК "Феникс" </t>
  </si>
  <si>
    <t>пр.Победы, 137</t>
  </si>
  <si>
    <t>ул.Кудрявцева, 27</t>
  </si>
  <si>
    <t>ул.Либединского, 33</t>
  </si>
  <si>
    <t>ООО УК "Союз"</t>
  </si>
  <si>
    <t>пр.Победы, 141</t>
  </si>
  <si>
    <t>пр.Победы, 133</t>
  </si>
  <si>
    <t>пр.Победы, 129</t>
  </si>
  <si>
    <t>пр.Победы, 142</t>
  </si>
  <si>
    <t xml:space="preserve">ООО УК "Союз" </t>
  </si>
  <si>
    <t>ул.Турбинная, 61</t>
  </si>
  <si>
    <t>ул.Турбинная, 63</t>
  </si>
  <si>
    <t>ул.Кудрявцева,21</t>
  </si>
  <si>
    <t>ул.Кудрявцева, 4</t>
  </si>
  <si>
    <t>ул.Шадринская, 71</t>
  </si>
  <si>
    <t>ул.Артиллерийская,26</t>
  </si>
  <si>
    <t>ул.Российская,47</t>
  </si>
  <si>
    <t>ул.Российская,45а</t>
  </si>
  <si>
    <t>ул.Российская,45</t>
  </si>
  <si>
    <t>ул.Российская,43</t>
  </si>
  <si>
    <t>ул.Российская,30</t>
  </si>
  <si>
    <t>ул.Российская,26</t>
  </si>
  <si>
    <t>ул.Российская,26а</t>
  </si>
  <si>
    <t>ул.Российская,22</t>
  </si>
  <si>
    <t>ул. Российская, 11</t>
  </si>
  <si>
    <t>ул. Российская, 11а</t>
  </si>
  <si>
    <t>ул. Российская, 11б</t>
  </si>
  <si>
    <t>ул. Российская, 11в</t>
  </si>
  <si>
    <t>ул. Российская, 13</t>
  </si>
  <si>
    <t>ул. Российская, 13а</t>
  </si>
  <si>
    <t>ул. Российская, 13б</t>
  </si>
  <si>
    <t>ул. Российская, 13в</t>
  </si>
  <si>
    <t>ул. Российская, 14</t>
  </si>
  <si>
    <t>ул. Российская, 15б</t>
  </si>
  <si>
    <t>ул. Российская, 15в</t>
  </si>
  <si>
    <t>ул. Российская, 17а</t>
  </si>
  <si>
    <t>ул. Российская, 17б</t>
  </si>
  <si>
    <t>ул. Российская, 17в</t>
  </si>
  <si>
    <t>ул. Российская, 19</t>
  </si>
  <si>
    <t>ул. Российская, 19а</t>
  </si>
  <si>
    <t>ул. Российская, 19в</t>
  </si>
  <si>
    <t>ул. Российская, 21</t>
  </si>
  <si>
    <t>ул. Российская, 21в</t>
  </si>
  <si>
    <t>ул. Российская, 4</t>
  </si>
  <si>
    <t>ул. Российская, 5</t>
  </si>
  <si>
    <t>ул. Российская, 6</t>
  </si>
  <si>
    <t>ул. Российская, 7</t>
  </si>
  <si>
    <t>ул. Российская, 7а</t>
  </si>
  <si>
    <t>ул. Российская, 8</t>
  </si>
  <si>
    <t>ул. Российская, 8а</t>
  </si>
  <si>
    <t>ул. Российская, 8б</t>
  </si>
  <si>
    <t>ул. Российская, 9</t>
  </si>
  <si>
    <t>ул. Российская, 9а</t>
  </si>
  <si>
    <t>ул. Российская, 9б</t>
  </si>
  <si>
    <t>ул. Российская,10</t>
  </si>
  <si>
    <t>ул. Российская, 19б</t>
  </si>
  <si>
    <t>ул. Российская,12</t>
  </si>
  <si>
    <t>ул. Российская,21а</t>
  </si>
  <si>
    <t>ООО УК " Единство"</t>
  </si>
  <si>
    <t>пр.Победы, 135</t>
  </si>
  <si>
    <t>ООО УК "Управдом"</t>
  </si>
  <si>
    <t>ул.Кыштымская, 10А</t>
  </si>
  <si>
    <t>пр.Победы,179</t>
  </si>
  <si>
    <t>ул.Калинина,13</t>
  </si>
  <si>
    <t>ул.Кыштымская,22А</t>
  </si>
  <si>
    <t>ул.Каслинская,97</t>
  </si>
  <si>
    <t>ул.Каслинская,97 А</t>
  </si>
  <si>
    <t>ул.Каслинская,97 Б</t>
  </si>
  <si>
    <t>ул.Каслинская,97 В</t>
  </si>
  <si>
    <t>Свердловский пр, 39</t>
  </si>
  <si>
    <t>Свердловский пр, 41</t>
  </si>
  <si>
    <t>Свердловский пр, 41А</t>
  </si>
  <si>
    <t>Свердловский пр, 41Б</t>
  </si>
  <si>
    <t>Каслинская, 46А</t>
  </si>
  <si>
    <t>Кыштымская,17А</t>
  </si>
  <si>
    <t>ООО "ДЕЗ Калининского района"</t>
  </si>
  <si>
    <t>0.1666</t>
  </si>
  <si>
    <t>ТСК "Ленинградский"</t>
  </si>
  <si>
    <t>пр.Победы 158</t>
  </si>
  <si>
    <t>0.933</t>
  </si>
  <si>
    <t>"УГК-холдинг"</t>
  </si>
  <si>
    <t>ул.Кирова 5г/1</t>
  </si>
  <si>
    <t>0.333</t>
  </si>
  <si>
    <t>ул.Кирова 5г/2</t>
  </si>
  <si>
    <t>3.566</t>
  </si>
  <si>
    <t>ИФНС Калининского района</t>
  </si>
  <si>
    <t>ул.Кирова 3б (служебное здание)</t>
  </si>
  <si>
    <t>0.666</t>
  </si>
  <si>
    <t>ул.Кирова 3б (стоянка)</t>
  </si>
  <si>
    <t>0.0</t>
  </si>
  <si>
    <t>ООО "Ремстроймонтаж"</t>
  </si>
  <si>
    <t>ул.Кирова 7а</t>
  </si>
  <si>
    <t>0.916</t>
  </si>
  <si>
    <t>ИП Дмитрук</t>
  </si>
  <si>
    <t>ул.Кирова 9а</t>
  </si>
  <si>
    <t>0.05</t>
  </si>
  <si>
    <t>ПАО "Челябэнергосбыт"</t>
  </si>
  <si>
    <t>ул.Калинина 7</t>
  </si>
  <si>
    <t>1.866</t>
  </si>
  <si>
    <t>ООО "Центр инновационных технологий"</t>
  </si>
  <si>
    <t>ул.Калинина 5</t>
  </si>
  <si>
    <t>1.00</t>
  </si>
  <si>
    <t>"ЧНТЦ ИУЗО"</t>
  </si>
  <si>
    <t>пр.Победы 168а</t>
  </si>
  <si>
    <t>0.3</t>
  </si>
  <si>
    <t>ТК "Перекресток"</t>
  </si>
  <si>
    <t>ул.Кирова 2а</t>
  </si>
  <si>
    <t>Администрация Калининского района</t>
  </si>
  <si>
    <t>ул.Кирова 10</t>
  </si>
  <si>
    <t>0.8</t>
  </si>
  <si>
    <t>ПАО "Сбербанк"</t>
  </si>
  <si>
    <t>ул.Калинина 14</t>
  </si>
  <si>
    <t>0.566</t>
  </si>
  <si>
    <t>ООО "Мэри"</t>
  </si>
  <si>
    <t>ул.Кирова 23</t>
  </si>
  <si>
    <t>ООО "ПК СКЗ"</t>
  </si>
  <si>
    <t>0.0216</t>
  </si>
  <si>
    <t>ООО "Независимое энергопредприятие"</t>
  </si>
  <si>
    <t>0.0233</t>
  </si>
  <si>
    <t>ООО "Капитал"</t>
  </si>
  <si>
    <t>ул.Кирова 25а</t>
  </si>
  <si>
    <t>0.133</t>
  </si>
  <si>
    <t>СК Эксплуатация (офисное здание)</t>
  </si>
  <si>
    <t>ул.Кирова 19</t>
  </si>
  <si>
    <t>2.00</t>
  </si>
  <si>
    <t>ООО "НИКИ"</t>
  </si>
  <si>
    <t>ул.Кудрявцева,2</t>
  </si>
  <si>
    <t>ООО Магазин "РУСЬ" в МКД своя врезка</t>
  </si>
  <si>
    <t>пр.Победы,150</t>
  </si>
  <si>
    <t>ЗАО "АВТО_МОТО" в МКД  своя врезка</t>
  </si>
  <si>
    <t>Управл Россельхознадзора по Чел.обл.</t>
  </si>
  <si>
    <t>ул.Кудрявцева,1</t>
  </si>
  <si>
    <t>II, IV  т\м ЧТЭЦ-4 (отключение систем отопления, ГВС, вентиляции)</t>
  </si>
  <si>
    <t>АО "ТехмонтажСервис"</t>
  </si>
  <si>
    <t>ул.93-й Разъезд, 2</t>
  </si>
  <si>
    <t>ООО "Фабрика мебели Квинта"</t>
  </si>
  <si>
    <t>ул.Кожзаводская, 106А</t>
  </si>
  <si>
    <t>ООО "Лайка"</t>
  </si>
  <si>
    <t>ул.93-й Разъезд, 5</t>
  </si>
  <si>
    <t>ООО "АрендаСтрой"</t>
  </si>
  <si>
    <t>ул.Каслинская, 1А</t>
  </si>
  <si>
    <t>ООО "Профнедвижимость"</t>
  </si>
  <si>
    <t>ул.Кожзаводская, 108</t>
  </si>
  <si>
    <t>ПАО "Челябинский трикотаж"</t>
  </si>
  <si>
    <t>ул.Кожзаводская, 106</t>
  </si>
  <si>
    <t>/--/ --/--/--/"Цех автопокраски"</t>
  </si>
  <si>
    <t>Минасян Д.Р.</t>
  </si>
  <si>
    <t>ул.Кожзаводская, 100</t>
  </si>
  <si>
    <t>ЗАО "МУ-3"</t>
  </si>
  <si>
    <t>ул.Кожзаводская, 78</t>
  </si>
  <si>
    <t>ООО "Хорошая компания"</t>
  </si>
  <si>
    <t>ул.Кожзаводская, 54</t>
  </si>
  <si>
    <t>ООО "СпецПромКомплект"</t>
  </si>
  <si>
    <t>ул.Кожзаводская, 54А</t>
  </si>
  <si>
    <t>12.</t>
  </si>
  <si>
    <t>ОАО "Челябоблкоммунэнерго"</t>
  </si>
  <si>
    <t>ул.Кожзаводская, 2А</t>
  </si>
  <si>
    <t>ООО "Проект"</t>
  </si>
  <si>
    <t>ул.Кожзаводская, 138</t>
  </si>
  <si>
    <t>ЗАО "АТП-8"</t>
  </si>
  <si>
    <t>ул.Кожзаводская, 20</t>
  </si>
  <si>
    <t>ИП Князев М.П.</t>
  </si>
  <si>
    <t>ул.Кожзаводская, 16</t>
  </si>
  <si>
    <t>ИП Карелин С.Ю.</t>
  </si>
  <si>
    <t>ул.Кожзаводская, 5А</t>
  </si>
  <si>
    <t>ИП Рудин Д.М.</t>
  </si>
  <si>
    <t>ул.Кожзаводская, 3А</t>
  </si>
  <si>
    <t>ООО" НИИ Пиментных материалов "</t>
  </si>
  <si>
    <t>ул.Каслинская, 3</t>
  </si>
  <si>
    <t>ООО"Производственная фирма Оксид"</t>
  </si>
  <si>
    <t>ул.Каслинская, 1</t>
  </si>
  <si>
    <t>Быстрых Д.Е.</t>
  </si>
  <si>
    <t>ИП Силина С.В.</t>
  </si>
  <si>
    <t>ул.Каслинская, 5</t>
  </si>
  <si>
    <t>ООО "Центр управления проектами</t>
  </si>
  <si>
    <t>ООО "Ремстройтеплосервис"</t>
  </si>
  <si>
    <t>ул.Каслинская, 1Б</t>
  </si>
  <si>
    <t>ООО" Предприятие Строитель"</t>
  </si>
  <si>
    <t>ул.Каслинская, 5А</t>
  </si>
  <si>
    <t>ООО Фирма "Берёзка АГ"</t>
  </si>
  <si>
    <t>ул.Шенкурская,7А</t>
  </si>
  <si>
    <t>27.</t>
  </si>
  <si>
    <t>ИП Дзидзигури В.М.</t>
  </si>
  <si>
    <t>ул.Кожзаводская, 96А</t>
  </si>
  <si>
    <t>28.</t>
  </si>
  <si>
    <t>ООО" ПСП"</t>
  </si>
  <si>
    <t>29.</t>
  </si>
  <si>
    <t>ООО "Мечта"</t>
  </si>
  <si>
    <t>ул.Кожзаводская, 56</t>
  </si>
  <si>
    <t>30.</t>
  </si>
  <si>
    <t>ООО "Антэп"</t>
  </si>
  <si>
    <t>ул.Кожзаводская, 108А</t>
  </si>
  <si>
    <t>31.</t>
  </si>
  <si>
    <t>ООО"Гидрострой"</t>
  </si>
  <si>
    <t>Свердловский тракт ,33 - А</t>
  </si>
  <si>
    <t>32.</t>
  </si>
  <si>
    <t>ООО"Форум"</t>
  </si>
  <si>
    <t>33.</t>
  </si>
  <si>
    <t>ф.л. Фанин Ф.А.</t>
  </si>
  <si>
    <t>34.</t>
  </si>
  <si>
    <t>Гараж экспл.водохранилищ</t>
  </si>
  <si>
    <t>Свердловский тракт ,9 - А</t>
  </si>
  <si>
    <t>35.</t>
  </si>
  <si>
    <t xml:space="preserve">ф.л.Милютина </t>
  </si>
  <si>
    <t>Свердловский тракт,25-А</t>
  </si>
  <si>
    <t>36.</t>
  </si>
  <si>
    <t>З-д "Легких метал.конструкций"</t>
  </si>
  <si>
    <t>Свердловский тракт. 7</t>
  </si>
  <si>
    <t>37.</t>
  </si>
  <si>
    <t>ЗАО ФССИ"Краснодеревщик"</t>
  </si>
  <si>
    <t>Свердловский тракт. 11</t>
  </si>
  <si>
    <t>38.</t>
  </si>
  <si>
    <t>Сатурн-2 " РЕНО"</t>
  </si>
  <si>
    <t>Свердловский тракт.15-А</t>
  </si>
  <si>
    <t>39.</t>
  </si>
  <si>
    <t>ООО"Промаренда"</t>
  </si>
  <si>
    <t>Свердловский  тракт. 9</t>
  </si>
  <si>
    <t>40.</t>
  </si>
  <si>
    <t>ООО"РосЭнергоИнжиниринг"</t>
  </si>
  <si>
    <t>Свердловский пр-т.-30-Б</t>
  </si>
  <si>
    <t>41.</t>
  </si>
  <si>
    <t>ФГБУ"ЦЖКУ"М.О.Р.Ф.</t>
  </si>
  <si>
    <t>Полковая. 2-А</t>
  </si>
  <si>
    <t>42.</t>
  </si>
  <si>
    <t>Метрострой /стр.площадка у Т.Ц.</t>
  </si>
  <si>
    <t>ул.Каслинская .64 - А</t>
  </si>
  <si>
    <t>43.</t>
  </si>
  <si>
    <t>Дегтярев В.В.</t>
  </si>
  <si>
    <t>ул. 8-го Марта.56</t>
  </si>
  <si>
    <t>44.</t>
  </si>
  <si>
    <t>ООО "Энергия - С"</t>
  </si>
  <si>
    <t>Свердловский тракт.23 -А</t>
  </si>
  <si>
    <t>45.</t>
  </si>
  <si>
    <t>ООО"РегионТранс"</t>
  </si>
  <si>
    <t>46.</t>
  </si>
  <si>
    <t>ООО"РИМ"</t>
  </si>
  <si>
    <t>Свердловский тракт.7 -Б</t>
  </si>
  <si>
    <t>47.</t>
  </si>
  <si>
    <t>ООО"Статус"</t>
  </si>
  <si>
    <t>Свердловский тракт.15</t>
  </si>
  <si>
    <t>48.</t>
  </si>
  <si>
    <t>ф.л.Пак С.А.</t>
  </si>
  <si>
    <t>49.</t>
  </si>
  <si>
    <t>ООО"Арвана-Премиум"</t>
  </si>
  <si>
    <t>50.</t>
  </si>
  <si>
    <t>и.п.Симченко</t>
  </si>
  <si>
    <t>51.</t>
  </si>
  <si>
    <t>Гараж " Росинкас"</t>
  </si>
  <si>
    <t>Свердловский тракт.17</t>
  </si>
  <si>
    <t>52.</t>
  </si>
  <si>
    <t>ООО"Суперполимер"</t>
  </si>
  <si>
    <t>53.</t>
  </si>
  <si>
    <t>ООО"Оптовка"</t>
  </si>
  <si>
    <t>Свердловский тракт.11</t>
  </si>
  <si>
    <t>54.</t>
  </si>
  <si>
    <t>Автомока</t>
  </si>
  <si>
    <t>Свердловский тракт.5 у "ЛКЗ"</t>
  </si>
  <si>
    <t>55.</t>
  </si>
  <si>
    <t>Автомойка</t>
  </si>
  <si>
    <t>56.</t>
  </si>
  <si>
    <t>и.п.Богатырев И.В.</t>
  </si>
  <si>
    <t>Свердловский тракт.13</t>
  </si>
  <si>
    <t>57.</t>
  </si>
  <si>
    <t>Сатурн - 2"Лада"</t>
  </si>
  <si>
    <t>Свердловский тракт.15 -Б</t>
  </si>
  <si>
    <t>58.</t>
  </si>
  <si>
    <t>ООО"Растворстрой"</t>
  </si>
  <si>
    <t>Свердловский тракт.11 -А</t>
  </si>
  <si>
    <t>59.</t>
  </si>
  <si>
    <t>ООО"Стройтехнологии"</t>
  </si>
  <si>
    <t>Свердловский тракт.11 -Б</t>
  </si>
  <si>
    <t>60.</t>
  </si>
  <si>
    <t>ГСК - 3 /хоздвор,контора /</t>
  </si>
  <si>
    <t>Свердловский тракт.7</t>
  </si>
  <si>
    <t>61.</t>
  </si>
  <si>
    <t>Полишевская О.В.</t>
  </si>
  <si>
    <t>62.</t>
  </si>
  <si>
    <t>Полишевская Л.В.</t>
  </si>
  <si>
    <t>63.</t>
  </si>
  <si>
    <t xml:space="preserve"> ООО"Благострой"</t>
  </si>
  <si>
    <t>Свердловский тракт.7-В</t>
  </si>
  <si>
    <t>64.</t>
  </si>
  <si>
    <t>ООО"ЧХЗ"Оксид"</t>
  </si>
  <si>
    <t>Свердловский тракт.5</t>
  </si>
  <si>
    <t>65.</t>
  </si>
  <si>
    <t>ф.л.Милютина Л.Д.</t>
  </si>
  <si>
    <t>66.</t>
  </si>
  <si>
    <t>МУП ПОВВ зд.ГНС</t>
  </si>
  <si>
    <t>Свердловский тракт</t>
  </si>
  <si>
    <t>67.</t>
  </si>
  <si>
    <t>ООО"Вектор"</t>
  </si>
  <si>
    <t>Свердловский тракт-5</t>
  </si>
  <si>
    <t>68.</t>
  </si>
  <si>
    <t>и.п.Мителев /р-к"Прораб",склад/</t>
  </si>
  <si>
    <t>69.</t>
  </si>
  <si>
    <t>ВММ-2</t>
  </si>
  <si>
    <t>Свердловский тракт-3 А</t>
  </si>
  <si>
    <t>70.</t>
  </si>
  <si>
    <t>ООО"Аква-Сервис"</t>
  </si>
  <si>
    <t>Свердловский тракт-3 В</t>
  </si>
  <si>
    <t>71.</t>
  </si>
  <si>
    <t>Хасанов А.Ю.</t>
  </si>
  <si>
    <t>Свердловский тракт-3 Б</t>
  </si>
  <si>
    <t>72.</t>
  </si>
  <si>
    <t>Новиков Д.О.</t>
  </si>
  <si>
    <t>73.</t>
  </si>
  <si>
    <t>ООО"Промэнергоснаб"</t>
  </si>
  <si>
    <t>74.</t>
  </si>
  <si>
    <t>ООО"Оптхозторг"</t>
  </si>
  <si>
    <t>75.</t>
  </si>
  <si>
    <t>ООО"Южуралстройкомплект"</t>
  </si>
  <si>
    <t>Свердловский тракт-3 /2</t>
  </si>
  <si>
    <t>76.</t>
  </si>
  <si>
    <t>Трамвайное депо № 2</t>
  </si>
  <si>
    <t>77.</t>
  </si>
  <si>
    <t>КПП Трамвайного депо № 2</t>
  </si>
  <si>
    <t>78.</t>
  </si>
  <si>
    <t>ЗАО"Мапра"</t>
  </si>
  <si>
    <t>79.</t>
  </si>
  <si>
    <t>"ВИОРАЙС"</t>
  </si>
  <si>
    <t>ул.Черкасская,19</t>
  </si>
  <si>
    <t>80.</t>
  </si>
  <si>
    <t>ООО УК Индустриальный парк "Машиностроительный"</t>
  </si>
  <si>
    <t>Свердловский тракт ,38</t>
  </si>
  <si>
    <t>81.</t>
  </si>
  <si>
    <t>ООО"Энергоимпульс"</t>
  </si>
  <si>
    <t>Свердловский тракт,38</t>
  </si>
  <si>
    <t>82.</t>
  </si>
  <si>
    <t>ООО"УралИнформ"</t>
  </si>
  <si>
    <t>ул.Цинковая,8</t>
  </si>
  <si>
    <t>83.</t>
  </si>
  <si>
    <t>ООО"Уралтрансфинанс"</t>
  </si>
  <si>
    <t>86.</t>
  </si>
  <si>
    <t>ОАО "Юмакс-Юг-Центр"</t>
  </si>
  <si>
    <t>ул.Цинковая, 2А</t>
  </si>
  <si>
    <t>87.</t>
  </si>
  <si>
    <t>УПФР в Курчатовском р-не г.Челяб-ка</t>
  </si>
  <si>
    <t>88.</t>
  </si>
  <si>
    <t>Малишевская Н.П.</t>
  </si>
  <si>
    <t>89.</t>
  </si>
  <si>
    <t>Белов В.В.</t>
  </si>
  <si>
    <t>90.</t>
  </si>
  <si>
    <t>Лисенкова Т.В.</t>
  </si>
  <si>
    <t>91.</t>
  </si>
  <si>
    <t>Белова Е.Ф.</t>
  </si>
  <si>
    <t>92.</t>
  </si>
  <si>
    <t>Григоренко С.В.</t>
  </si>
  <si>
    <t>ул.Сетевая5/5</t>
  </si>
  <si>
    <t>93.</t>
  </si>
  <si>
    <t>ООО "Роса"</t>
  </si>
  <si>
    <t>ул.Цинковая, 1Б</t>
  </si>
  <si>
    <t>94.</t>
  </si>
  <si>
    <t>ИП Чегодарь В.В.</t>
  </si>
  <si>
    <t>ул.Цинковая, 3А</t>
  </si>
  <si>
    <t>95.</t>
  </si>
  <si>
    <t>ОАО "НИИ Тракторосельхозмаш"</t>
  </si>
  <si>
    <t>пр-т Комсомольский,2</t>
  </si>
  <si>
    <t>96.</t>
  </si>
  <si>
    <t>ЗАО" Галантерейная фабрика"</t>
  </si>
  <si>
    <t>ул.Цинковая, 1</t>
  </si>
  <si>
    <t>97.</t>
  </si>
  <si>
    <t>ООО "Свердловский,2"</t>
  </si>
  <si>
    <t>пр-т Свердловский,2</t>
  </si>
  <si>
    <t>99.</t>
  </si>
  <si>
    <t>ООО"Техника"</t>
  </si>
  <si>
    <t>ул.Бр.Кашириных.44</t>
  </si>
  <si>
    <t>100.</t>
  </si>
  <si>
    <t>Спорткомплекс</t>
  </si>
  <si>
    <t>пер.Островского 5</t>
  </si>
  <si>
    <t>101.</t>
  </si>
  <si>
    <t>ИП Терновой</t>
  </si>
  <si>
    <t>Свердловский пр.,14</t>
  </si>
  <si>
    <t>"Индитрейд"</t>
  </si>
  <si>
    <t>Свердловский пр.16</t>
  </si>
  <si>
    <t>ООО"Аспект"</t>
  </si>
  <si>
    <t>Свердловский пр.5</t>
  </si>
  <si>
    <t>Ильина магазин "Карандаш" в мкд своя врезка</t>
  </si>
  <si>
    <t>Островского,2</t>
  </si>
  <si>
    <t>Титановая,1</t>
  </si>
  <si>
    <t>РЦ "Импульс" в мкд своя врезка</t>
  </si>
  <si>
    <t>Свердловский пр.,24б</t>
  </si>
  <si>
    <t xml:space="preserve">Управление юстиции </t>
  </si>
  <si>
    <t>ООО"Дизайн строй сервис" в мкд своя врезка</t>
  </si>
  <si>
    <t>Каслинская,26а</t>
  </si>
  <si>
    <t>ООО "Статус" в мкд своя врезка</t>
  </si>
  <si>
    <t>Каслинская,30</t>
  </si>
  <si>
    <t>Любова Н.А. в мкд своя врезка</t>
  </si>
  <si>
    <t>Каслинская,40</t>
  </si>
  <si>
    <t xml:space="preserve"> ООО "КАПИТАЛ XXI"  в мкд своя врезка</t>
  </si>
  <si>
    <t>Каслинская,34</t>
  </si>
  <si>
    <t>ЗАО " Х 5 недвижимость" в мкд своя врезка</t>
  </si>
  <si>
    <t>Свердловский пр.,11</t>
  </si>
  <si>
    <t>ООО "Алвик" в мкд своя врезка</t>
  </si>
  <si>
    <t>Свердловский пр.,10</t>
  </si>
  <si>
    <t>ООО ПКО "Силуэт" в мкд своя врезка</t>
  </si>
  <si>
    <t>ИП Петрова</t>
  </si>
  <si>
    <t>Свердловский пр.,12</t>
  </si>
  <si>
    <t>ИП Выдрин</t>
  </si>
  <si>
    <t>пер.Островского,16а</t>
  </si>
  <si>
    <t>Следственный комитет</t>
  </si>
  <si>
    <t>Победы пр.,196-1</t>
  </si>
  <si>
    <t>ООО "Уралтрансфинанс"</t>
  </si>
  <si>
    <t>Победы пр.,198-1</t>
  </si>
  <si>
    <t>ИП Габиец</t>
  </si>
  <si>
    <t>Победы пр.,200-1</t>
  </si>
  <si>
    <t>Баня №7</t>
  </si>
  <si>
    <t>ул.Краснознаменная,36</t>
  </si>
  <si>
    <t>Церковь</t>
  </si>
  <si>
    <t>ул.Кыштымская,32</t>
  </si>
  <si>
    <t>Епархия</t>
  </si>
  <si>
    <t>ул.Кыштымская,34</t>
  </si>
  <si>
    <t>Дом Митрополита</t>
  </si>
  <si>
    <t>Нежилое здание (Пожарное Депо)</t>
  </si>
  <si>
    <t>ул.Тагильская,24А</t>
  </si>
  <si>
    <t>Недвижимость и Инвестиции</t>
  </si>
  <si>
    <t>ул.Кыштымская,30</t>
  </si>
  <si>
    <t>ООО Заречный рынок</t>
  </si>
  <si>
    <t>Свердловский пр-т,32</t>
  </si>
  <si>
    <t>ТОК-1 (Мунтанион)</t>
  </si>
  <si>
    <t>ул.Косарева,56</t>
  </si>
  <si>
    <t>ТОК-2 (Закарина)</t>
  </si>
  <si>
    <t>ул.Косарева,56А</t>
  </si>
  <si>
    <t>Казначейство</t>
  </si>
  <si>
    <t>ул.Краснознаменная,32</t>
  </si>
  <si>
    <t>Ул.Каслинская,60В</t>
  </si>
  <si>
    <t>ООО "Газмет-Б"</t>
  </si>
  <si>
    <t>Братьев Кашириных,73</t>
  </si>
  <si>
    <t>Налоговая</t>
  </si>
  <si>
    <t>ул.Тагильская,60А</t>
  </si>
  <si>
    <t>Галакова</t>
  </si>
  <si>
    <t>Братьев Кашириных,54А</t>
  </si>
  <si>
    <t>Белов пристрой к МКД своя врезка</t>
  </si>
  <si>
    <t>Свердловский пр-т,33/Калинина,34</t>
  </si>
  <si>
    <t>Пойда в МКД своя врезка</t>
  </si>
  <si>
    <t>Братьев Кашириных,32</t>
  </si>
  <si>
    <t>ОГУ Издательский дом "Губерния"</t>
  </si>
  <si>
    <t>ул.Калинина,21</t>
  </si>
  <si>
    <t>Мищенко</t>
  </si>
  <si>
    <t>Братьев Кашириных,79</t>
  </si>
  <si>
    <t>Эталон</t>
  </si>
  <si>
    <t>ул.Стартовая,15А</t>
  </si>
  <si>
    <t>Шиляева</t>
  </si>
  <si>
    <t>Талисман-Дент в МКД своя врезка</t>
  </si>
  <si>
    <t>ул.Косарева,63</t>
  </si>
  <si>
    <t>Риэл-Инвест</t>
  </si>
  <si>
    <t>ул.Косарева,52В</t>
  </si>
  <si>
    <t>Минаева</t>
  </si>
  <si>
    <t>ул.Косарева,52Г</t>
  </si>
  <si>
    <t>Согомонян</t>
  </si>
  <si>
    <t>Свердловский пр-т,31В</t>
  </si>
  <si>
    <t>пристрой к МКД ул.Колхозная,36</t>
  </si>
  <si>
    <t>ул.Колхозная,36А</t>
  </si>
  <si>
    <t>ЗАО "ДИТРЭК" в МКД своя врезка</t>
  </si>
  <si>
    <t>ул.Косарева,71</t>
  </si>
  <si>
    <t xml:space="preserve">нежилые в МКД </t>
  </si>
  <si>
    <t>пр.Победы,215</t>
  </si>
  <si>
    <t>ул.Косарева,63Б</t>
  </si>
  <si>
    <t>Ермакова в МКД своя врезка</t>
  </si>
  <si>
    <t>ул.Стартовая,13</t>
  </si>
  <si>
    <t>Нежилое здание архива</t>
  </si>
  <si>
    <t>пр.Свердловский 30-А</t>
  </si>
  <si>
    <t>МБДОУ  №234 в МКД</t>
  </si>
  <si>
    <t>пр.Победы ,196</t>
  </si>
  <si>
    <t>МБДОУ  №234</t>
  </si>
  <si>
    <t>ул.Островского , 27б</t>
  </si>
  <si>
    <t>МБДОУ  №355</t>
  </si>
  <si>
    <t>ул.Островского,25</t>
  </si>
  <si>
    <t>ул.Краснознаменная,26</t>
  </si>
  <si>
    <t>МБДОУ  № 277</t>
  </si>
  <si>
    <t>пр.,Свердловский 22А</t>
  </si>
  <si>
    <t>ул Каслинская,28а</t>
  </si>
  <si>
    <t>МБДОУ ДС №404</t>
  </si>
  <si>
    <t>ул.Каслинская,19г</t>
  </si>
  <si>
    <t>МБДОУ ДС №423</t>
  </si>
  <si>
    <t>ул.Шенкурская,11а</t>
  </si>
  <si>
    <t>МБДОУ ДС №88</t>
  </si>
  <si>
    <t>ул.Шенкурская,3а</t>
  </si>
  <si>
    <t xml:space="preserve">МБОУ "СОШ" " № 109 </t>
  </si>
  <si>
    <t>ул.Шенкурская,13</t>
  </si>
  <si>
    <t xml:space="preserve">МБОУ "СОШ" "137 </t>
  </si>
  <si>
    <t>пр.,Свердловский 24</t>
  </si>
  <si>
    <t xml:space="preserve"> Школа искусств №9</t>
  </si>
  <si>
    <t>ул.Островского,15</t>
  </si>
  <si>
    <t>ОУ ВО ЮУИУиЭ</t>
  </si>
  <si>
    <t>ул.Кожзаводская,1</t>
  </si>
  <si>
    <t>ФГБОУ ВО "Челгу"</t>
  </si>
  <si>
    <t>пр.Победы,162в</t>
  </si>
  <si>
    <t>МАОУ СОШ № 5</t>
  </si>
  <si>
    <t>ул.Калинина,28</t>
  </si>
  <si>
    <t>МАОУ СОШ №104</t>
  </si>
  <si>
    <t>ул.Дальневосточная,2</t>
  </si>
  <si>
    <t>НОУ Челяб. Православная Гимназия</t>
  </si>
  <si>
    <t>ул.Коммунальная,48</t>
  </si>
  <si>
    <t>МАУДО ДХШИ</t>
  </si>
  <si>
    <t>Свердловский пр-т,30</t>
  </si>
  <si>
    <t>"Автомобильное училище"</t>
  </si>
  <si>
    <t>пр.Победы -187</t>
  </si>
  <si>
    <t>Детская поликлиника ГКБ №4</t>
  </si>
  <si>
    <t>ул.Краснознаменная,24</t>
  </si>
  <si>
    <t>ГБУЗ "Челябинский противотубдиспансер"</t>
  </si>
  <si>
    <t>пр.Комсомольский,5</t>
  </si>
  <si>
    <t>Гарнизонная поликлиника в МКД своя врезка</t>
  </si>
  <si>
    <t>Свердлорвский пр-т,28А</t>
  </si>
  <si>
    <t>Стоматологическая поликлиника (нежилое помещение №1) S=876,3 кв.м.</t>
  </si>
  <si>
    <t>АО медицинский центр "ЧТПЗ"</t>
  </si>
  <si>
    <t>ул.Каслинская,24а</t>
  </si>
  <si>
    <t>непосредственное управление (бесхозяйные)</t>
  </si>
  <si>
    <t>ул.Цинковая,14а</t>
  </si>
  <si>
    <t>ул.Цинковая,18</t>
  </si>
  <si>
    <t>ул.Островского,28</t>
  </si>
  <si>
    <t>пр.Свердловский,6</t>
  </si>
  <si>
    <t>ООО УК "ПЖРЭО Курчатовского р-на"</t>
  </si>
  <si>
    <t xml:space="preserve">пр Победы 196 </t>
  </si>
  <si>
    <t>ул.Цинковая,16</t>
  </si>
  <si>
    <t>ул.Цинковая,24</t>
  </si>
  <si>
    <t>ул.Цинковая,24а</t>
  </si>
  <si>
    <t xml:space="preserve">пр.Комсомольский ,3             </t>
  </si>
  <si>
    <t>пр.Комсомольский ,3а</t>
  </si>
  <si>
    <t>ООО УК "Феникс"</t>
  </si>
  <si>
    <t>ул.Краснознаменная,11</t>
  </si>
  <si>
    <t>ул.Краснознаменная,13</t>
  </si>
  <si>
    <t>ул.Краснознаменная,15</t>
  </si>
  <si>
    <t>ООО "Метаком-сервис"</t>
  </si>
  <si>
    <t>ул.Каслинская,26</t>
  </si>
  <si>
    <t>ТСЖ "Домовладелец"</t>
  </si>
  <si>
    <t>Свердловский пр-т,28А</t>
  </si>
  <si>
    <t>ул.Калинина,23</t>
  </si>
  <si>
    <t>ул.Калинина,30</t>
  </si>
  <si>
    <t>ул.Калинина,34</t>
  </si>
  <si>
    <t>Свердловский пр-т,31</t>
  </si>
  <si>
    <t>Свердловский пр-т,28</t>
  </si>
  <si>
    <t>Свердловский пр-т,31А</t>
  </si>
  <si>
    <t>Свердловский пр-т,31Б</t>
  </si>
  <si>
    <t>ул.Колхозная,31</t>
  </si>
  <si>
    <t>ООО Феникс</t>
  </si>
  <si>
    <t>ул.Краснознаменная 30</t>
  </si>
  <si>
    <t>ул.Колхозная,25</t>
  </si>
  <si>
    <t>ул.Колхозная,27</t>
  </si>
  <si>
    <t>общежитие квартирного  типа на территории Автомобильногог училища</t>
  </si>
  <si>
    <t>УК ООО "Мой дом Урал"</t>
  </si>
  <si>
    <t xml:space="preserve">ул.Вострецова 4,4а,8 </t>
  </si>
  <si>
    <t>ул.Кислицина 1-7</t>
  </si>
  <si>
    <t>II,IV   т\м ЧТЭЦ-4 (отключение неавтоматизированных систем ГВС)</t>
  </si>
  <si>
    <t>ТСЖ "Родник"</t>
  </si>
  <si>
    <t>ул.Каслинская,17а</t>
  </si>
  <si>
    <t>УК "Эллада"</t>
  </si>
  <si>
    <t>ул.Каслинская,22</t>
  </si>
  <si>
    <t>УК "Дружба"</t>
  </si>
  <si>
    <t>ул.Каслинская,24</t>
  </si>
  <si>
    <t xml:space="preserve">ООО "Метаком-сервис" </t>
  </si>
  <si>
    <t>ул.Каслинская,28</t>
  </si>
  <si>
    <t>ул.Каслинская,30</t>
  </si>
  <si>
    <t>ул.Каслинская,34</t>
  </si>
  <si>
    <t>УК "Наш дом Чурилово"</t>
  </si>
  <si>
    <t>ул.Каслинская,36</t>
  </si>
  <si>
    <t>ул.Островского,2</t>
  </si>
  <si>
    <t>ул.Островского,5</t>
  </si>
  <si>
    <t>ООО УК " Паритет"</t>
  </si>
  <si>
    <t>ул.Островского,7</t>
  </si>
  <si>
    <t xml:space="preserve"> УК "Сервис-партнер"</t>
  </si>
  <si>
    <t>ул.Островского,13а</t>
  </si>
  <si>
    <t>ул.Островского,18</t>
  </si>
  <si>
    <t>ООО "Управдом"</t>
  </si>
  <si>
    <t>ул.Краснознаменная,9</t>
  </si>
  <si>
    <t>ул.Краснознаменная,5</t>
  </si>
  <si>
    <t>ТСЖ "Тема"</t>
  </si>
  <si>
    <t>ул.Краснознаменная,3</t>
  </si>
  <si>
    <t>ул.Цинковая ,1</t>
  </si>
  <si>
    <t>ул.Цинковая ,12</t>
  </si>
  <si>
    <t>ООО "Наш дом Чурилово"</t>
  </si>
  <si>
    <t>ул.Цинковая ,21</t>
  </si>
  <si>
    <t>ООО "Феникс"</t>
  </si>
  <si>
    <t>ул.Цинковая ,23</t>
  </si>
  <si>
    <t>ул.Цинковая ,23а</t>
  </si>
  <si>
    <t>ООО  УК "Эллада"</t>
  </si>
  <si>
    <t>Свердловский пр.8в 1ввод</t>
  </si>
  <si>
    <t>Свердловский пр.8в 2ввод</t>
  </si>
  <si>
    <t>ООО"Эллада"</t>
  </si>
  <si>
    <t>Свердловский пр.8а</t>
  </si>
  <si>
    <t>Свердловский пр.10а 1ввод</t>
  </si>
  <si>
    <t>Свердловский пр.10а 2ввод</t>
  </si>
  <si>
    <t>Свердловский пр.12</t>
  </si>
  <si>
    <t>Свердловский пр.12а</t>
  </si>
  <si>
    <t>ООО "Союз"</t>
  </si>
  <si>
    <t>пр.Победы,176</t>
  </si>
  <si>
    <t>ООО " Паритет"</t>
  </si>
  <si>
    <t>ул.Кыштымская,7а</t>
  </si>
  <si>
    <t>ЖЭУ "Сервис"</t>
  </si>
  <si>
    <t>ул.Кыштымская,3а</t>
  </si>
  <si>
    <t>" Наш дом Чурилово"</t>
  </si>
  <si>
    <t>ул.Островского,5а</t>
  </si>
  <si>
    <t>пер.Островского,6</t>
  </si>
  <si>
    <t>ул.Островского,9</t>
  </si>
  <si>
    <t>пер.Островского,9а</t>
  </si>
  <si>
    <t>ООО  "Союз"</t>
  </si>
  <si>
    <t>пер.Островского,10а</t>
  </si>
  <si>
    <t>"Наш дом Чурилово"</t>
  </si>
  <si>
    <t>пер.Островского,10</t>
  </si>
  <si>
    <t>пер.Островского,12</t>
  </si>
  <si>
    <t>пер.Островского,13</t>
  </si>
  <si>
    <t>Свердловский пр.13</t>
  </si>
  <si>
    <t>Комсомольский пр.3б</t>
  </si>
  <si>
    <t>Комсомольский пр.3в</t>
  </si>
  <si>
    <t>ООО УК "Эллада"</t>
  </si>
  <si>
    <t>Комсомольский пр.9</t>
  </si>
  <si>
    <t>Комсомольский пр.11</t>
  </si>
  <si>
    <t>Комсомольский пр.13</t>
  </si>
  <si>
    <t>Комсомольский пр.15</t>
  </si>
  <si>
    <t>Комсомольский пр.17</t>
  </si>
  <si>
    <t>ул.Болейко,5</t>
  </si>
  <si>
    <t>ул.Болейко,4</t>
  </si>
  <si>
    <t>ул.Болейко,2</t>
  </si>
  <si>
    <t>ул.Шенкурская,7а</t>
  </si>
  <si>
    <t>ул.Каслинская,21б</t>
  </si>
  <si>
    <t>ул.Каслинская,21а</t>
  </si>
  <si>
    <t>ул.Каслинская,23в</t>
  </si>
  <si>
    <t>ул.Каслинская,23б</t>
  </si>
  <si>
    <t>ул.Каслинская,25б</t>
  </si>
  <si>
    <t>ул.Каслинская,19в</t>
  </si>
  <si>
    <t>ул.Каслинская,17б</t>
  </si>
  <si>
    <t>пр.Победы,166г</t>
  </si>
  <si>
    <t>пр.Победы,166в</t>
  </si>
  <si>
    <t>пр.Победы,162б</t>
  </si>
  <si>
    <t>ул.Болейко,7</t>
  </si>
  <si>
    <t>ул.Болейко,7а</t>
  </si>
  <si>
    <t>ул.Болейко,7б</t>
  </si>
  <si>
    <t>ул.Шенкурская,11</t>
  </si>
  <si>
    <t>ООО УК "НАВЕЛА"</t>
  </si>
  <si>
    <t>ул.Каслинская,23а</t>
  </si>
  <si>
    <t>ООО УК "Лидер"</t>
  </si>
  <si>
    <t>ул.Каслинская,19б</t>
  </si>
  <si>
    <t>ул.Калинина,21А</t>
  </si>
  <si>
    <t>ул.Калинина,30А</t>
  </si>
  <si>
    <t>ул.Калинина,32</t>
  </si>
  <si>
    <t>ул.Каслинская,60Б</t>
  </si>
  <si>
    <t>ул.Кыштымская,28</t>
  </si>
  <si>
    <t>Свердловский пр-т,33А</t>
  </si>
  <si>
    <t>Свердловский пр-т,39</t>
  </si>
  <si>
    <t>Свердловский пр-т,41</t>
  </si>
  <si>
    <t>Свердловский пр-т,41А</t>
  </si>
  <si>
    <t>Свердловский пр-т,41Б</t>
  </si>
  <si>
    <t>ул.Колхозная,33</t>
  </si>
  <si>
    <t>ул.Краснознаменная,40</t>
  </si>
  <si>
    <t>ул.Краснознаменная,42</t>
  </si>
  <si>
    <t>ул.Краснознаменная,44</t>
  </si>
  <si>
    <t>ул.Косарева,50</t>
  </si>
  <si>
    <t>ул.Косарева,50 А (1 корп.)</t>
  </si>
  <si>
    <t>ул.Косарева,50 А (2 корп.)</t>
  </si>
  <si>
    <t>ул.Косарева,52</t>
  </si>
  <si>
    <t>ООО УК ЖЭУ Территория</t>
  </si>
  <si>
    <t>ул.Косарева,52Б</t>
  </si>
  <si>
    <t>ул.Братьев Кашириных,54</t>
  </si>
  <si>
    <t>ООО УК Союз</t>
  </si>
  <si>
    <t>ул.Краснознаменная,28</t>
  </si>
  <si>
    <t>ул.Колхозная,29</t>
  </si>
  <si>
    <t>ул.Краснознаменная, 34</t>
  </si>
  <si>
    <t>ООО "Новые люди"</t>
  </si>
  <si>
    <t>ул.Каслинская,15</t>
  </si>
  <si>
    <t>ул.Каслинская,17</t>
  </si>
  <si>
    <t>ул.Каслинская,19</t>
  </si>
  <si>
    <t>ул.Каслинская,19а</t>
  </si>
  <si>
    <t>ул.Каслинская,21</t>
  </si>
  <si>
    <t>ООО УК "Мой дом Урал"</t>
  </si>
  <si>
    <t>УК "Метаком-сервис"</t>
  </si>
  <si>
    <t>ул.Каслинская,36а</t>
  </si>
  <si>
    <t>ул.Каслинская,38</t>
  </si>
  <si>
    <t>ул.Каслинская,40</t>
  </si>
  <si>
    <t xml:space="preserve">ООО УК "Навела" </t>
  </si>
  <si>
    <t>ул. Островского,8</t>
  </si>
  <si>
    <t>ул.Островского,10</t>
  </si>
  <si>
    <t>ул.Островского,18а</t>
  </si>
  <si>
    <t>ул.Островского,19</t>
  </si>
  <si>
    <t>ул.Островского,19а</t>
  </si>
  <si>
    <t>ул.Островского,21</t>
  </si>
  <si>
    <t>ул.Островского,21а</t>
  </si>
  <si>
    <t>ул.Островского,23</t>
  </si>
  <si>
    <t>ул.Островского,23а</t>
  </si>
  <si>
    <t>ул.Островского,25а</t>
  </si>
  <si>
    <t>ул.Островского,27</t>
  </si>
  <si>
    <t>ул.Островского,27а</t>
  </si>
  <si>
    <t>ул.Островского,29</t>
  </si>
  <si>
    <t>ул.Островского,29а</t>
  </si>
  <si>
    <t>ул.Островского,31а</t>
  </si>
  <si>
    <t>ул.Островского,34</t>
  </si>
  <si>
    <t>ул.Островского,34а</t>
  </si>
  <si>
    <t>ул. Краснознаменная,2</t>
  </si>
  <si>
    <t>ул.Краснознаменная,4</t>
  </si>
  <si>
    <t>ул.Краснознаменная,12</t>
  </si>
  <si>
    <t>ул.Краснознаменная,12а</t>
  </si>
  <si>
    <t>ул.Краснознаменная,14</t>
  </si>
  <si>
    <t>ул.Краснознаменная,27</t>
  </si>
  <si>
    <t>ул.Краснознаменная,27а</t>
  </si>
  <si>
    <t>ул.Краснознаменная,25а</t>
  </si>
  <si>
    <t>ул.Краснознаменная,25</t>
  </si>
  <si>
    <t>ул.М.Расковой, 2-2а</t>
  </si>
  <si>
    <t>ул.Красных Пилотов, 8</t>
  </si>
  <si>
    <t>ул.Красных Пилотов, 10</t>
  </si>
  <si>
    <t>ул.Цинковая ,3</t>
  </si>
  <si>
    <t>ул.Цинковая ,5</t>
  </si>
  <si>
    <t>ул.Цинковая ,12а</t>
  </si>
  <si>
    <t>ул.Цинковая ,22</t>
  </si>
  <si>
    <t>Свердловский пр.8б</t>
  </si>
  <si>
    <t>Свердловский пр.10</t>
  </si>
  <si>
    <t>Свердловский пр.14</t>
  </si>
  <si>
    <t>Свердловский пр.22</t>
  </si>
  <si>
    <t>Свердловский пр.24а</t>
  </si>
  <si>
    <t>Свердловский пр.24б</t>
  </si>
  <si>
    <t>Свердловский пр.26</t>
  </si>
  <si>
    <t>Свердловский пр.9</t>
  </si>
  <si>
    <t>Свердловский пр.11</t>
  </si>
  <si>
    <t>ООО "Уютный дом"</t>
  </si>
  <si>
    <t>пр.Победы,192</t>
  </si>
  <si>
    <t>пр.Победы,194</t>
  </si>
  <si>
    <t>пр.Победы,194а</t>
  </si>
  <si>
    <t>пр.Победы,196</t>
  </si>
  <si>
    <t>пр.Победы,196а</t>
  </si>
  <si>
    <t>пр.Победы,198б</t>
  </si>
  <si>
    <t>пр.Победы,204</t>
  </si>
  <si>
    <t>ул.Титановая,1</t>
  </si>
  <si>
    <t>ООО УК  "Союз"</t>
  </si>
  <si>
    <t>ООО УК " ЖЭУ Сервис"</t>
  </si>
  <si>
    <t>ул.Кыштымская,10</t>
  </si>
  <si>
    <t>ул.Кыштымская,3</t>
  </si>
  <si>
    <t>ООО УК " Метаком-сервис"</t>
  </si>
  <si>
    <t>Прочие</t>
  </si>
  <si>
    <t>Клуб АО "Желлдорремаш"</t>
  </si>
  <si>
    <t>пер.Островского 8</t>
  </si>
  <si>
    <t>ООО "Спутник"</t>
  </si>
  <si>
    <t>ул.Каслинская,32</t>
  </si>
  <si>
    <t>ИП Зеленова Л.А.</t>
  </si>
  <si>
    <t>ул.Болейко,6</t>
  </si>
  <si>
    <t>ЧООО ВОА</t>
  </si>
  <si>
    <t>ул.Болейко,2а</t>
  </si>
  <si>
    <t>УСЗН Администрации Калинин.ра-на</t>
  </si>
  <si>
    <t>ул.Шенкурская,7б</t>
  </si>
  <si>
    <t>АТС-97</t>
  </si>
  <si>
    <t>ул.Косарева,52А</t>
  </si>
  <si>
    <t>Мировые судьи</t>
  </si>
  <si>
    <t>ул.Косарева,50А</t>
  </si>
  <si>
    <t>Петченко</t>
  </si>
  <si>
    <t>ул.Косарева,50Б</t>
  </si>
  <si>
    <t>ПЖРЭО Калин.района</t>
  </si>
  <si>
    <t>ул.Стартовая,34, 34/1</t>
  </si>
  <si>
    <t>II, IV т\м ЧТЭЦ-4  (отключение систем отопления, ГВС нет)</t>
  </si>
  <si>
    <t>ООО "Белуга"</t>
  </si>
  <si>
    <t xml:space="preserve">Комсомольский пр,15а </t>
  </si>
  <si>
    <t>Стретович</t>
  </si>
  <si>
    <t>ул.Островского,30</t>
  </si>
  <si>
    <t>Сологуб</t>
  </si>
  <si>
    <t>Осипова пристрой к МКД своя врезка</t>
  </si>
  <si>
    <t>Управление роспотребнадзора</t>
  </si>
  <si>
    <t>пер.Островского,14</t>
  </si>
  <si>
    <t xml:space="preserve"> РАДИОЛОГИЧЕСКИЙ ЦЕНТР </t>
  </si>
  <si>
    <t>пер.Островского,16</t>
  </si>
  <si>
    <t>ООО магазин "Росинка" пристрой к МКД своя врезка</t>
  </si>
  <si>
    <t>Победы пр.,204</t>
  </si>
  <si>
    <t>ООО "Автобан"</t>
  </si>
  <si>
    <t>Свердловский. пр.,7 а</t>
  </si>
  <si>
    <t>Контур насосной №2</t>
  </si>
  <si>
    <t>№ пп</t>
  </si>
  <si>
    <t>Обьект</t>
  </si>
  <si>
    <t>расход, т/ч</t>
  </si>
  <si>
    <t>Д/сад №151</t>
  </si>
  <si>
    <t>Энгельса 51</t>
  </si>
  <si>
    <t>Д/сад №293</t>
  </si>
  <si>
    <t>Энгельса 41</t>
  </si>
  <si>
    <t>Автошкола</t>
  </si>
  <si>
    <t>К. Цеткин 24</t>
  </si>
  <si>
    <t>Реабилитационный центр</t>
  </si>
  <si>
    <t>Володарского 9а</t>
  </si>
  <si>
    <t>ДЮСШ по гребле</t>
  </si>
  <si>
    <t>Коммуны 127</t>
  </si>
  <si>
    <t>библиотека</t>
  </si>
  <si>
    <t>Коммуны 133</t>
  </si>
  <si>
    <t>Стоматологическая поликлиника</t>
  </si>
  <si>
    <t>Коммуны 137</t>
  </si>
  <si>
    <t>Энгельса 61</t>
  </si>
  <si>
    <t xml:space="preserve">Д/сад </t>
  </si>
  <si>
    <t>Лесопарковая 3</t>
  </si>
  <si>
    <t>Манеж им. Елесиной</t>
  </si>
  <si>
    <t>Ленина 84</t>
  </si>
  <si>
    <t xml:space="preserve">Поликлиника </t>
  </si>
  <si>
    <t>Ленина 82</t>
  </si>
  <si>
    <t xml:space="preserve">ДЮСШ </t>
  </si>
  <si>
    <t>Коммуны 115</t>
  </si>
  <si>
    <t>Д/сад №195</t>
  </si>
  <si>
    <t>Пр. Ленина 74б</t>
  </si>
  <si>
    <t>Школа 127</t>
  </si>
  <si>
    <t>ул. Коммуны 115а</t>
  </si>
  <si>
    <t>Лицей №31</t>
  </si>
  <si>
    <t>Ул. Володарского 18</t>
  </si>
  <si>
    <t>Школа №30</t>
  </si>
  <si>
    <t>Ул. Володарского 20</t>
  </si>
  <si>
    <t>ДЮСШ 8</t>
  </si>
  <si>
    <t>Ул. Володарского14а</t>
  </si>
  <si>
    <t>Челябинский педагогический колледж</t>
  </si>
  <si>
    <t>Ул. Володарского12</t>
  </si>
  <si>
    <t>Тубдиспансер ЧОКПТД</t>
  </si>
  <si>
    <t>Ул. Труда</t>
  </si>
  <si>
    <t>Динамо</t>
  </si>
  <si>
    <t>Ул.Коммуны 98</t>
  </si>
  <si>
    <t>ЧГАА</t>
  </si>
  <si>
    <t>ул. Коммуны 139а ул. Энгельса 26</t>
  </si>
  <si>
    <t>МБУЗ ДГП №14</t>
  </si>
  <si>
    <t>Ул. Коммуны 125</t>
  </si>
  <si>
    <t>Бутакова М</t>
  </si>
  <si>
    <t>Ул. Коммуны 106</t>
  </si>
  <si>
    <t>Детская библиотека ул. Коммуны 129</t>
  </si>
  <si>
    <t>ул. Коммуны 129</t>
  </si>
  <si>
    <t>УралГУФК Манеж</t>
  </si>
  <si>
    <t>ул. Энгельса 22</t>
  </si>
  <si>
    <t>Дюсш по теннису им. Маниона</t>
  </si>
  <si>
    <t>Ул. Коммуны 92</t>
  </si>
  <si>
    <t>Д.сад №138</t>
  </si>
  <si>
    <t>Ул. Коммуны 84</t>
  </si>
  <si>
    <t>Д.сад №293</t>
  </si>
  <si>
    <t>Ул. Коммуны 86а</t>
  </si>
  <si>
    <t>Гимназия №10</t>
  </si>
  <si>
    <t>Елькина 10</t>
  </si>
  <si>
    <t>Музыкальная школа №7</t>
  </si>
  <si>
    <t>Кирова 139А</t>
  </si>
  <si>
    <t>Дворец пионеров и школьников</t>
  </si>
  <si>
    <t>Свердловский пр. 59</t>
  </si>
  <si>
    <t xml:space="preserve">Подстанция скорой помощи </t>
  </si>
  <si>
    <t>Свердловский пр. 53а</t>
  </si>
  <si>
    <t>Свердловский пр.53</t>
  </si>
  <si>
    <t>ФКУКЗ МСЧ МВД России по Челябинской области</t>
  </si>
  <si>
    <t>Коммуны 66</t>
  </si>
  <si>
    <t>Мед.сан.часть Управления ФСБ РФ по Челябинской области</t>
  </si>
  <si>
    <t xml:space="preserve">Елькина 43а </t>
  </si>
  <si>
    <t>Административное здание</t>
  </si>
  <si>
    <t>Кирова 139</t>
  </si>
  <si>
    <t>Апи-Центр</t>
  </si>
  <si>
    <t>Васенко 4а</t>
  </si>
  <si>
    <t>Пед иститут УЧЕБНЫЕ КОРПУСА</t>
  </si>
  <si>
    <t>ПР.ЛЕНИНА 69</t>
  </si>
  <si>
    <t xml:space="preserve"> "ФГБОУ ВО "ЮУрГГПУ""</t>
  </si>
  <si>
    <t>ПР. СВЕРДЛОВСКИЙ 74</t>
  </si>
  <si>
    <t>ГАРАЖ ПР.ЛЕНИНА 69Б</t>
  </si>
  <si>
    <t xml:space="preserve"> УЛ.ВОЛОДАРСКОГО 25</t>
  </si>
  <si>
    <t xml:space="preserve"> УЛ.С.КРИВОЙ 34</t>
  </si>
  <si>
    <t>учебный корпус ФГБОУ ВО Южно-Уральский ГАУ"</t>
  </si>
  <si>
    <t xml:space="preserve"> пр. Ленина 75</t>
  </si>
  <si>
    <t>ГАУ Гараж  ФГБОУ ВО Южно-Уральский ГАУ"</t>
  </si>
  <si>
    <t>пр. Ленина 75</t>
  </si>
  <si>
    <t>ФГБОУ ВО Южно-Уральский ГАУ"</t>
  </si>
  <si>
    <t>ул. Сони Кривой 48</t>
  </si>
  <si>
    <t xml:space="preserve">СОШ №67 г. </t>
  </si>
  <si>
    <t xml:space="preserve"> С.Кривой 40</t>
  </si>
  <si>
    <t xml:space="preserve">Здание школы №138 </t>
  </si>
  <si>
    <t>ул.С.Кривой 54</t>
  </si>
  <si>
    <t xml:space="preserve"> МБДОУ "ДС № 194 г. Челябинска" </t>
  </si>
  <si>
    <t>Сони кривой 50</t>
  </si>
  <si>
    <t>пр Ленина 77</t>
  </si>
  <si>
    <t xml:space="preserve">заглушен элеватор </t>
  </si>
  <si>
    <t>ул Энгельса 69</t>
  </si>
  <si>
    <t>Отключение ГВС на неавтоматизированных системах</t>
  </si>
  <si>
    <t>Ж/Д УЛ.С.Кривой  47</t>
  </si>
  <si>
    <t>Ж/Д УЛ.С.Кривой  49А</t>
  </si>
  <si>
    <t>Ж/Д УЛ.С.Кривой  49</t>
  </si>
  <si>
    <t>Ж/Д УЛ.С.Кривой  51</t>
  </si>
  <si>
    <t>Ж/Д УЛ.С.Кривой  46</t>
  </si>
  <si>
    <t>Ж/Д УЛ.С.Кривой  50</t>
  </si>
  <si>
    <t>Ж/Д УЛ.С.Кривой  77</t>
  </si>
  <si>
    <t>Ж/Д пр Ленина 83а</t>
  </si>
  <si>
    <t>Ж/Д пр Ленина 77</t>
  </si>
  <si>
    <t>Ж/Д пр Ленина 73</t>
  </si>
  <si>
    <t>Ж/Д пр Ленина 71</t>
  </si>
  <si>
    <t xml:space="preserve">Ж/Д пр Ленина 71а </t>
  </si>
  <si>
    <t>Ж/Д Энгельса 69</t>
  </si>
  <si>
    <t>Ж/Д Энгельса 32а</t>
  </si>
  <si>
    <t>Ж/Д Энгельса 75</t>
  </si>
  <si>
    <t xml:space="preserve">Ж/Д Энгельса 71 </t>
  </si>
  <si>
    <t>Ж/Д Энгельса 73</t>
  </si>
  <si>
    <t>Ж/Д ПР.ЛЕНИНА 74</t>
  </si>
  <si>
    <t>Ж/Д ПР.ЛЕНИНА 64А</t>
  </si>
  <si>
    <t>Ж/Д ПР.ЛЕНИНА 64</t>
  </si>
  <si>
    <t>Ж/Д ПР.ЛЕНИНА 66</t>
  </si>
  <si>
    <t xml:space="preserve"> Ж/Д ПР.ЛЕНИНА 68</t>
  </si>
  <si>
    <t xml:space="preserve"> Ж/Д ПР.ЛЕНИНА 68Б</t>
  </si>
  <si>
    <t>Ж/Д ПР.ЛЕНИНА 68А</t>
  </si>
  <si>
    <t>Ж/Д ПР.ЛЕНИНА 78 А</t>
  </si>
  <si>
    <t xml:space="preserve"> Ж/Д ПР.СВЕРДЛОВСКИЙ 62</t>
  </si>
  <si>
    <t xml:space="preserve"> Ж/Д ПР.СВЕРДЛОВСКИЙ 58А</t>
  </si>
  <si>
    <t xml:space="preserve"> Ж/Д ПР.СВЕРДЛОВСКИЙ 48</t>
  </si>
  <si>
    <t xml:space="preserve"> Ж/Д ПР.СВЕРДЛОВСКИЙ 58</t>
  </si>
  <si>
    <t>Ж/Д ПР.СВЕРДЛОВСКИЙ 52</t>
  </si>
  <si>
    <t xml:space="preserve"> Ж/Д ПР.СВЕРДЛОВСКИЙ 50</t>
  </si>
  <si>
    <t>Ж/Д ПР.СВЕРДЛОВСКИЙ 46</t>
  </si>
  <si>
    <t>Ж/Д УЛ.ЭНТУЗИАСТОВ 1</t>
  </si>
  <si>
    <t xml:space="preserve"> Ж/Д УЛ.ЭНТУЗИАСТОВ 4</t>
  </si>
  <si>
    <t xml:space="preserve"> Ж/Д УЛ.ЭНГЕЛЬСА 65</t>
  </si>
  <si>
    <t xml:space="preserve"> Ж/Д УЛ.ЭНГЕЛЬСА 63</t>
  </si>
  <si>
    <t xml:space="preserve"> Ж/Д УЛ.ЭНГЕЛЬСА 49</t>
  </si>
  <si>
    <t xml:space="preserve"> Ж/Д УЛ.ЭНГЕЛЬСА 47</t>
  </si>
  <si>
    <t xml:space="preserve"> Ж/Д УЛ.ЭНГЕЛЬСА 45</t>
  </si>
  <si>
    <t>Ж/Д УЛ.ЭНГЕЛЬСА 43А</t>
  </si>
  <si>
    <t xml:space="preserve"> Ж/Д УЛ.ЭНГЕЛЬСА 28</t>
  </si>
  <si>
    <t xml:space="preserve"> Ж/Д УЛ.ЭНГЕЛЬСА 23</t>
  </si>
  <si>
    <t xml:space="preserve"> Ж/Д УЛ.ЭНГЕЛЬСА 43б</t>
  </si>
  <si>
    <t xml:space="preserve"> Ж/Д УЛ.ЭНГЕЛЬСА 49а</t>
  </si>
  <si>
    <t xml:space="preserve"> Ж/Д УЛ.ЭНГЕЛЬСА 47а</t>
  </si>
  <si>
    <t xml:space="preserve"> Ж/Д УЛ.ЭНГЕЛЬСА 47б</t>
  </si>
  <si>
    <t>Ж/Д УЛ.К.ЦЕТКИН 32</t>
  </si>
  <si>
    <t>Ж/Д УЛ.К.ЦЕТКИН 48</t>
  </si>
  <si>
    <t xml:space="preserve"> Ж/Д УЛ.К.ЦЕТКИН 13</t>
  </si>
  <si>
    <t xml:space="preserve"> Ж/Д УЛ.ВОЛОДАРСКОГО 7</t>
  </si>
  <si>
    <t xml:space="preserve"> Ж/Д УЛ.ВОЛОДАРСКОГО 9</t>
  </si>
  <si>
    <t xml:space="preserve"> Ж/Д УЛ.ВОЛОДАРСКОГО 10</t>
  </si>
  <si>
    <t>Ж/Д УЛ.ВОЛОДАРСКОГО 13</t>
  </si>
  <si>
    <t xml:space="preserve"> Ж/Д УЛ.ВОЛОДАРСКОГО 15</t>
  </si>
  <si>
    <t>Ж/Д УЛ.ВОЛОДАРСКОГО 17</t>
  </si>
  <si>
    <t>Ж/Д УЛ.ВОЛОДАРСКОГО 28</t>
  </si>
  <si>
    <t xml:space="preserve"> Ж/Д УЛ.ВОЛОДАРСКОГО 30</t>
  </si>
  <si>
    <t xml:space="preserve"> Ж/Д УЛ.ВОЛОДАРСКОГО 32</t>
  </si>
  <si>
    <t>Ж/Д УЛ.КОММУНЫ 80</t>
  </si>
  <si>
    <t>Ж/Д УЛ.КОММУНЫ 86</t>
  </si>
  <si>
    <t>Ж/Д УЛ.КОММУНЫ 88</t>
  </si>
  <si>
    <t>Ж/Д УЛ.КОММУНЫ 88а</t>
  </si>
  <si>
    <t>Ж/Д УЛ.КОММУНЫ 135</t>
  </si>
  <si>
    <t xml:space="preserve"> Ж/Д УЛ.КОММУНЫ 139</t>
  </si>
  <si>
    <t xml:space="preserve"> Ж/Д УЛ.ТРУДА 162</t>
  </si>
  <si>
    <t>Административные</t>
  </si>
  <si>
    <t xml:space="preserve">  УЛ.ТРУДА 156в  </t>
  </si>
  <si>
    <t>Энтузиастов 2</t>
  </si>
  <si>
    <t>ООО «Челябинвестстрой»</t>
  </si>
  <si>
    <t>Энгельса 65</t>
  </si>
  <si>
    <t>ООО "Проспект"</t>
  </si>
  <si>
    <t>Ул. Володарского 32</t>
  </si>
  <si>
    <t>ООО «Новый Авгур»</t>
  </si>
  <si>
    <t>ЗАГС Свердловский пр. 54</t>
  </si>
  <si>
    <t>ЗАГС</t>
  </si>
  <si>
    <t>Челябинскстат</t>
  </si>
  <si>
    <t>Ул. Коммуны 137а</t>
  </si>
  <si>
    <t>ООО «УЭС» Энгельса 43</t>
  </si>
  <si>
    <t>Ул. Энгельса 43</t>
  </si>
  <si>
    <t>ФГУП Почта России</t>
  </si>
  <si>
    <t>Пр. Ленина 64</t>
  </si>
  <si>
    <t>ООО Предприятие »Уральские пельмени»</t>
  </si>
  <si>
    <t>Ул. Энгельса 28</t>
  </si>
  <si>
    <t>Пр. Ленина 66а</t>
  </si>
  <si>
    <t>Асмус А.В Кафе</t>
  </si>
  <si>
    <t>Ул. Коммуны 100</t>
  </si>
  <si>
    <t>Калашникава Н.В</t>
  </si>
  <si>
    <t>Князев</t>
  </si>
  <si>
    <t>ООО УК ИК «Западный луч» ТК-3</t>
  </si>
  <si>
    <t>Ул. Труда 156</t>
  </si>
  <si>
    <t>ООО УК ИК «Западный луч» ТК-1</t>
  </si>
  <si>
    <t>Ул. Труда 164</t>
  </si>
  <si>
    <t>ООО УК ИК «Западный луч» ТК-2</t>
  </si>
  <si>
    <t>Ул. Труда 160</t>
  </si>
  <si>
    <t>ООО «Гарант»</t>
  </si>
  <si>
    <t>Ул. Труда 148</t>
  </si>
  <si>
    <t>ООО «ПромСервисСеть»</t>
  </si>
  <si>
    <t>Ул. Энгельса 26а</t>
  </si>
  <si>
    <t>ООО УК  «Тополинная аллея"</t>
  </si>
  <si>
    <t>Ул. Коммуны 131</t>
  </si>
  <si>
    <t>МВД Росии Тернопольская 4а</t>
  </si>
  <si>
    <t>Тернопольская 4а</t>
  </si>
  <si>
    <t>Кичетжи Николай Николаевич Ленина 86</t>
  </si>
  <si>
    <t xml:space="preserve"> Ленина 86</t>
  </si>
  <si>
    <t>АБК Энгельса 3</t>
  </si>
  <si>
    <t>ДОСААФ</t>
  </si>
  <si>
    <t>8 Марта 8</t>
  </si>
  <si>
    <t>Труда 162 офис</t>
  </si>
  <si>
    <t>ОАО   "ЧЕЛЯБИНСКИЙ   ДОМ   ПЕЧАТИ", Свердловский  пр. 60</t>
  </si>
  <si>
    <t xml:space="preserve">ООО "СТЭН"               ул.  Елькина  5   </t>
  </si>
  <si>
    <t>ООО  "РЭМ "       ул.  Кирова        80,  ул.  Труда  105</t>
  </si>
  <si>
    <t xml:space="preserve"> ООО  АП  "   КАПИТАЛ"   Свердловский  пр.   70 </t>
  </si>
  <si>
    <t>ООО  "ЧЕЛЯБ.      ПРЕДПРИЯТИЕ  " ПОЛИКОМ"    ул.  К-Цеткин     9,11</t>
  </si>
  <si>
    <t>ООО" МЦТАМ    "АПИ"    ул.  Васенко   4-а</t>
  </si>
  <si>
    <t>Ф.Л.   ШЕВЧУК   Л.Е.       Свердловский  пр.   59-а</t>
  </si>
  <si>
    <t>ООО    "ДЭЗ-1"    Административное   зд. Ул.   Васенко  4</t>
  </si>
  <si>
    <r>
      <t xml:space="preserve">                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2.                 
Список отключенных потребителей во время проведения испытания на максимальную температуру т/м ЧТЭЦ-1, ЧТЭЦ-2.</t>
    </r>
  </si>
  <si>
    <t>т/м ЧКПЗ</t>
  </si>
  <si>
    <t>№</t>
  </si>
  <si>
    <t>Наименование объекта</t>
  </si>
  <si>
    <t xml:space="preserve">Расход, т/ч </t>
  </si>
  <si>
    <t>ТК</t>
  </si>
  <si>
    <t>Социальные объекты</t>
  </si>
  <si>
    <t>Школа № 46</t>
  </si>
  <si>
    <t>Новороссийская, 77А</t>
  </si>
  <si>
    <t>33-5</t>
  </si>
  <si>
    <t>Д/С № 154</t>
  </si>
  <si>
    <t>Грозненская, 52</t>
  </si>
  <si>
    <t>ДК Восход</t>
  </si>
  <si>
    <t>Новороссийская, 81</t>
  </si>
  <si>
    <t>30В</t>
  </si>
  <si>
    <t>Дворец Культуры</t>
  </si>
  <si>
    <t>Новороссийская, 83</t>
  </si>
  <si>
    <t>13-2</t>
  </si>
  <si>
    <t>Медицинский Центр</t>
  </si>
  <si>
    <t>Новороссийская, 85</t>
  </si>
  <si>
    <t>13-5</t>
  </si>
  <si>
    <t>Школа искусств № 6</t>
  </si>
  <si>
    <t>Ереванская, 9</t>
  </si>
  <si>
    <t>30А</t>
  </si>
  <si>
    <t>Военкомат</t>
  </si>
  <si>
    <t>Грозненская,54</t>
  </si>
  <si>
    <t>Д/С № 64</t>
  </si>
  <si>
    <t>Дзержинского,12</t>
  </si>
  <si>
    <t>Т. 9-4</t>
  </si>
  <si>
    <t>Д/С № 387</t>
  </si>
  <si>
    <t>Батумская, 11</t>
  </si>
  <si>
    <t>Т.11-4</t>
  </si>
  <si>
    <t>Д/С № 283</t>
  </si>
  <si>
    <t>Дзержинского, 7</t>
  </si>
  <si>
    <t>10А</t>
  </si>
  <si>
    <t>Школа № 47</t>
  </si>
  <si>
    <t>Батумская, 10</t>
  </si>
  <si>
    <t>11-1</t>
  </si>
  <si>
    <t>Поликлиника ГКБ № 11</t>
  </si>
  <si>
    <t>Дзержинского, 15</t>
  </si>
  <si>
    <t>10Б</t>
  </si>
  <si>
    <t>Техникум Осадчего (Мастерские)</t>
  </si>
  <si>
    <t>Энергетиков, 2</t>
  </si>
  <si>
    <t>Т.3</t>
  </si>
  <si>
    <t>школа бокса "Алмаз"</t>
  </si>
  <si>
    <t>Энергетиков, 1</t>
  </si>
  <si>
    <t>Т.5А</t>
  </si>
  <si>
    <t>Д/С №124</t>
  </si>
  <si>
    <t>Энергетиков, 1А</t>
  </si>
  <si>
    <t>Техникум Осадчего ( уч. Корпус, общ, кр.цех, бытовой корпус)</t>
  </si>
  <si>
    <t>Масленникова, 21</t>
  </si>
  <si>
    <t>Т.4</t>
  </si>
  <si>
    <t>Звездочка</t>
  </si>
  <si>
    <t>Дзержинского, 19</t>
  </si>
  <si>
    <t>ГКБ № 11</t>
  </si>
  <si>
    <t>Дзержинского, 17</t>
  </si>
  <si>
    <t>Школа № 55</t>
  </si>
  <si>
    <t>Брестская, 17</t>
  </si>
  <si>
    <t>Техникум "Яковлева" (уч. корпус, быт. корпус, общ.)</t>
  </si>
  <si>
    <t>Машиностроителей, 31</t>
  </si>
  <si>
    <t>Д/С № 368</t>
  </si>
  <si>
    <t>Новороссийская, 57А</t>
  </si>
  <si>
    <t>43-1</t>
  </si>
  <si>
    <t>Школа № 108</t>
  </si>
  <si>
    <t>Уральская, 2</t>
  </si>
  <si>
    <t>18А-14</t>
  </si>
  <si>
    <t>Д/С № 450</t>
  </si>
  <si>
    <t>Псковская,3</t>
  </si>
  <si>
    <t>18А-12</t>
  </si>
  <si>
    <t>пер. Арматурный, 6</t>
  </si>
  <si>
    <t>Д/С № 245</t>
  </si>
  <si>
    <t>Псковская, 4А</t>
  </si>
  <si>
    <t>18А-32</t>
  </si>
  <si>
    <t>Пирогова,9</t>
  </si>
  <si>
    <t>18А-24</t>
  </si>
  <si>
    <t>Уральская, 4</t>
  </si>
  <si>
    <t>ЦПА</t>
  </si>
  <si>
    <t>Пирогова, 11</t>
  </si>
  <si>
    <t>Пирогова, 7</t>
  </si>
  <si>
    <t>18А-23</t>
  </si>
  <si>
    <t>Общежитие Осадчего</t>
  </si>
  <si>
    <t>1-я Трубосварочная, 4</t>
  </si>
  <si>
    <t>18А-20</t>
  </si>
  <si>
    <t>Отдельные потребители (промышленность)</t>
  </si>
  <si>
    <t>Прокуратура</t>
  </si>
  <si>
    <t>Ереванская, 50</t>
  </si>
  <si>
    <t>10</t>
  </si>
  <si>
    <t>Диспетчерский пункт</t>
  </si>
  <si>
    <t>Ереванская, 29</t>
  </si>
  <si>
    <t>13А</t>
  </si>
  <si>
    <t>Копейское шосссе, 1Д</t>
  </si>
  <si>
    <t>18А-5</t>
  </si>
  <si>
    <t>Магазин светофор</t>
  </si>
  <si>
    <t>Копейское шоссе, 1Г</t>
  </si>
  <si>
    <t>18А-4</t>
  </si>
  <si>
    <t xml:space="preserve">ПАО "ЧТПЗ" 6ввод </t>
  </si>
  <si>
    <t>Т.В</t>
  </si>
  <si>
    <t>МКД полное откючение</t>
  </si>
  <si>
    <t>Энергетиков, 4</t>
  </si>
  <si>
    <t>Т. 3</t>
  </si>
  <si>
    <t>Машиностроителей, 6</t>
  </si>
  <si>
    <t>Машиностроителей, 10</t>
  </si>
  <si>
    <t>Т. 5А</t>
  </si>
  <si>
    <t>Машиностроителей, 12</t>
  </si>
  <si>
    <t>9-11</t>
  </si>
  <si>
    <t>Нахимова, 2</t>
  </si>
  <si>
    <t>Нахимова, 4</t>
  </si>
  <si>
    <t>Нахимова, 6</t>
  </si>
  <si>
    <t>9-10</t>
  </si>
  <si>
    <t>Нахимова, 6А</t>
  </si>
  <si>
    <t>Якутская, 2</t>
  </si>
  <si>
    <t>Т.6</t>
  </si>
  <si>
    <t>Кронштадская, 30</t>
  </si>
  <si>
    <t>21-5</t>
  </si>
  <si>
    <t>Машиностроителей, 35</t>
  </si>
  <si>
    <t>23-2</t>
  </si>
  <si>
    <t>Машиностроителей, 37</t>
  </si>
  <si>
    <t>Машиностроителей, 77</t>
  </si>
  <si>
    <t>Лизы Чайкиной, 19</t>
  </si>
  <si>
    <t>12А</t>
  </si>
  <si>
    <t>Новороссийская, 122</t>
  </si>
  <si>
    <t>62А</t>
  </si>
  <si>
    <t>Копейское шоссе, 11</t>
  </si>
  <si>
    <t>6</t>
  </si>
  <si>
    <t>Копейское шоссе, 3Б</t>
  </si>
  <si>
    <t>Т. 18А-29</t>
  </si>
  <si>
    <t>пос. Мясокомбинат, 14</t>
  </si>
  <si>
    <t>К.2</t>
  </si>
  <si>
    <t>Копейское шоссе, 7</t>
  </si>
  <si>
    <t>11</t>
  </si>
  <si>
    <t>Копейское шоссе, 15</t>
  </si>
  <si>
    <t>9</t>
  </si>
  <si>
    <t>бесхоз пос. Мясокомбинат 6</t>
  </si>
  <si>
    <t>19А-5</t>
  </si>
  <si>
    <t>МКД отключение ГВС</t>
  </si>
  <si>
    <t xml:space="preserve">МКД </t>
  </si>
  <si>
    <t>Псковская, 8Б</t>
  </si>
  <si>
    <t>в ж/д</t>
  </si>
  <si>
    <t>пос. Мясокомбинат, 7</t>
  </si>
  <si>
    <t>пос. Мясокомбинат, 11</t>
  </si>
  <si>
    <t>пер. Арматурный, 2</t>
  </si>
  <si>
    <t>пер. Арматурный, 8</t>
  </si>
  <si>
    <t>пер. Арматурный, 10</t>
  </si>
  <si>
    <t>Часный сектор</t>
  </si>
  <si>
    <t>Частные 124ж/д</t>
  </si>
  <si>
    <t>ул. Грозненская, ул. Барановическая, ул.Чапаева, ул. Льва Толстого, ул. Эстонская, ул. Севастопольская, ул. Виленская, ул. Гомельская</t>
  </si>
  <si>
    <t>Т.5</t>
  </si>
  <si>
    <t>Частные 75ж/д</t>
  </si>
  <si>
    <t>ул. 1-я Брестская, ул. 2-я Брестская, ул. Эстонская, ул. Виленская, ул. Льва Толстого, ул. Чапаева, ул. Цветущая, ул. Серова, ул. Гомельская</t>
  </si>
  <si>
    <t>Частные 77 ж/д Самстрой</t>
  </si>
  <si>
    <t>ул. 1-я Трубосварочная, ул. 2-я Трубосварочная, ул. 3-я Трубосварочная, ул. 4-я Трубосварочная, ул. 5-я Трубосварочная, ул. 6-я Трубосварочная, ул. Трубоэлектросварочная, ул. Грузовая</t>
  </si>
  <si>
    <t>Т.1</t>
  </si>
  <si>
    <t>Частные 10 ж/д Брестский</t>
  </si>
  <si>
    <t>ул. 1-я Брестская, ул. 2-я Брестская</t>
  </si>
  <si>
    <t>Т.2</t>
  </si>
  <si>
    <t>Частные 40 ж/д ЗМК</t>
  </si>
  <si>
    <t>ул. Василевская, ул. Майкова, ул. Магнитогорская, ул. Житомирская, ул. Днепровская, ул. 1-я Бирская, ул. Цимлянская</t>
  </si>
  <si>
    <t>40-12, 40-11</t>
  </si>
  <si>
    <t xml:space="preserve">Частные 82 ж/д </t>
  </si>
  <si>
    <t>ул. Карельская, ул. Грозненская, ул. Льва Толстого, ул. Бабруйская, ул. Чапаева, ул. Эстонская, ул. Севастопольская</t>
  </si>
  <si>
    <t>64</t>
  </si>
  <si>
    <t>Частные 4ж/д</t>
  </si>
  <si>
    <t>ул. Чапаева</t>
  </si>
  <si>
    <t>68</t>
  </si>
  <si>
    <t xml:space="preserve">Частные 10 ж/д  </t>
  </si>
  <si>
    <t xml:space="preserve">ул. Грозненская </t>
  </si>
  <si>
    <t>4А</t>
  </si>
  <si>
    <t>Частные 95 ж/д</t>
  </si>
  <si>
    <t>ул. Белостоцкого, ул. Толстого, ул. Могилевская, ул. Олега Кошевого, ул.Латвийская, ул. Эстонская</t>
  </si>
  <si>
    <t xml:space="preserve">Частный ж/д </t>
  </si>
  <si>
    <t>пос. Мясокомбината, 6А</t>
  </si>
  <si>
    <t>Бойлерная ЧКПЗ</t>
  </si>
  <si>
    <t>МКД 21 ж/д</t>
  </si>
  <si>
    <t>ул. Уральская, Копейское шоссе</t>
  </si>
  <si>
    <t>в бойлерной ЧКПЗ</t>
  </si>
  <si>
    <t>Частные 140 ж/д</t>
  </si>
  <si>
    <t>ул. Пирогова, ул. Ф. Горелова, ул. Пресовщиков, ул. Автомобильная, ул. Ульяновская, ул. Туркменская, ул. Волгодонская, ул. Кисловодская, ул. Безымянная, ул. Бессорабская</t>
  </si>
  <si>
    <t>т/м Новороссийская</t>
  </si>
  <si>
    <t>Д/С № 296</t>
  </si>
  <si>
    <t>Гагарина, 34Б</t>
  </si>
  <si>
    <t>46-12</t>
  </si>
  <si>
    <t>Д/С № 434</t>
  </si>
  <si>
    <t>Гагарина, 38Б</t>
  </si>
  <si>
    <t>46-2</t>
  </si>
  <si>
    <t>Школа № 68</t>
  </si>
  <si>
    <t>Барбюса, 65А</t>
  </si>
  <si>
    <t>46-4</t>
  </si>
  <si>
    <t>Д/С № 238</t>
  </si>
  <si>
    <t>Барбюса, 65</t>
  </si>
  <si>
    <t>Т.46</t>
  </si>
  <si>
    <t>Барбюса, 67</t>
  </si>
  <si>
    <t>Д/С № 267</t>
  </si>
  <si>
    <t>Гончаренко, 69А</t>
  </si>
  <si>
    <t>50-13</t>
  </si>
  <si>
    <t>Гагарина, 39А</t>
  </si>
  <si>
    <t>50А</t>
  </si>
  <si>
    <t>Д/С № 320</t>
  </si>
  <si>
    <t>Гагарина, 50Б</t>
  </si>
  <si>
    <t>Д/С № 268</t>
  </si>
  <si>
    <t>Гончаренко, 75А</t>
  </si>
  <si>
    <t>50-9</t>
  </si>
  <si>
    <t>Гагарина,52А</t>
  </si>
  <si>
    <t>53-3</t>
  </si>
  <si>
    <t>Школа №130</t>
  </si>
  <si>
    <t>Барбюса, 79Б</t>
  </si>
  <si>
    <t>50-6А</t>
  </si>
  <si>
    <t>Новороссийская, 136</t>
  </si>
  <si>
    <t>59-18</t>
  </si>
  <si>
    <t>Школа №55</t>
  </si>
  <si>
    <t>Новороссийская, 126</t>
  </si>
  <si>
    <t>59-5</t>
  </si>
  <si>
    <t>Д/С № 257</t>
  </si>
  <si>
    <t>Гагарина, 60Б</t>
  </si>
  <si>
    <t>57</t>
  </si>
  <si>
    <t>Гагарина, 60В</t>
  </si>
  <si>
    <t>59-7</t>
  </si>
  <si>
    <t>Школа-интернат</t>
  </si>
  <si>
    <t>Новороссийская,130</t>
  </si>
  <si>
    <t>59-7А</t>
  </si>
  <si>
    <t>ЧГПТГ Яковлева</t>
  </si>
  <si>
    <t>Гагарина,56</t>
  </si>
  <si>
    <t>57-3</t>
  </si>
  <si>
    <t>УПФР Лен. Р-на</t>
  </si>
  <si>
    <t>Гагарина, 54А</t>
  </si>
  <si>
    <t>53-2</t>
  </si>
  <si>
    <t xml:space="preserve">МБДО №460 </t>
  </si>
  <si>
    <t>Харлова, 13А</t>
  </si>
  <si>
    <t>ТК-25-9</t>
  </si>
  <si>
    <t xml:space="preserve">МБДО №261  </t>
  </si>
  <si>
    <t>Тухачевского, 10</t>
  </si>
  <si>
    <t>ТК-25-8</t>
  </si>
  <si>
    <t xml:space="preserve">МАОУ №85  </t>
  </si>
  <si>
    <t>Тухачевского, 15</t>
  </si>
  <si>
    <t>ТК-25-26</t>
  </si>
  <si>
    <t xml:space="preserve">МАДО №474  </t>
  </si>
  <si>
    <t>Пограничная, 23А</t>
  </si>
  <si>
    <t>ТК-25-12</t>
  </si>
  <si>
    <t xml:space="preserve">МБОУ №99 </t>
  </si>
  <si>
    <t>Пограничная, 21</t>
  </si>
  <si>
    <t xml:space="preserve"> ТК-25-14а</t>
  </si>
  <si>
    <t xml:space="preserve">МБДО №463  </t>
  </si>
  <si>
    <t>Пограничная, 19А</t>
  </si>
  <si>
    <t>ТК-25-16</t>
  </si>
  <si>
    <t xml:space="preserve">МБОУ №68 (Ф) </t>
  </si>
  <si>
    <t>Агалакова, 19</t>
  </si>
  <si>
    <t>ТК-40-3</t>
  </si>
  <si>
    <t xml:space="preserve">МБОУ №60  </t>
  </si>
  <si>
    <t>Дзержинского, 94</t>
  </si>
  <si>
    <t>ТК -41-1</t>
  </si>
  <si>
    <t xml:space="preserve">МАОУ №100 </t>
  </si>
  <si>
    <t>Дзержинского, 83А</t>
  </si>
  <si>
    <t xml:space="preserve"> Т.1а</t>
  </si>
  <si>
    <t xml:space="preserve">МАДО №75 </t>
  </si>
  <si>
    <t>Дзержинского, 83Б</t>
  </si>
  <si>
    <t>Южный Бульвар, 26А</t>
  </si>
  <si>
    <t>ТК-19-6</t>
  </si>
  <si>
    <t>Не жилое</t>
  </si>
  <si>
    <t>Тухачевского, 17</t>
  </si>
  <si>
    <t>ТК-25-7</t>
  </si>
  <si>
    <t>УСЗН</t>
  </si>
  <si>
    <t>Гагарина, 42А</t>
  </si>
  <si>
    <t>Т.46-3</t>
  </si>
  <si>
    <t>Новороссийская, 130А</t>
  </si>
  <si>
    <t>Т.59-11А</t>
  </si>
  <si>
    <t>Гагарина, 50В</t>
  </si>
  <si>
    <t>Т. 51-3</t>
  </si>
  <si>
    <t>Барбюса, 81</t>
  </si>
  <si>
    <t>50-10</t>
  </si>
  <si>
    <t>Гагарина, 42</t>
  </si>
  <si>
    <t>46-1А</t>
  </si>
  <si>
    <t>Гагарина, 44</t>
  </si>
  <si>
    <t>Гагарина, 46</t>
  </si>
  <si>
    <t>Гагарина, 33А</t>
  </si>
  <si>
    <t>44-1А</t>
  </si>
  <si>
    <t>Дзержинского, 95А</t>
  </si>
  <si>
    <t>43-3</t>
  </si>
  <si>
    <t>Дзержинского, 97А</t>
  </si>
  <si>
    <t>ГАИ</t>
  </si>
  <si>
    <t>Гагарина, 41А</t>
  </si>
  <si>
    <t>Остановочный павильон</t>
  </si>
  <si>
    <t>Гагарина, 47</t>
  </si>
  <si>
    <t>от ж/д</t>
  </si>
  <si>
    <t>Торговый павильон</t>
  </si>
  <si>
    <t>Барбюса, 75</t>
  </si>
  <si>
    <t>Новороссийская, 122А</t>
  </si>
  <si>
    <t>Т.61</t>
  </si>
  <si>
    <t>Челябинвест</t>
  </si>
  <si>
    <t>Гагарина, 36</t>
  </si>
  <si>
    <t>ООО Прадиум</t>
  </si>
  <si>
    <t>Дзержинского, 93Б</t>
  </si>
  <si>
    <t>ИП Феськов</t>
  </si>
  <si>
    <t>Дзержинского, 95Б</t>
  </si>
  <si>
    <t>Сл.здание РЖД</t>
  </si>
  <si>
    <t>Новороссийская, 132</t>
  </si>
  <si>
    <t>м-н Золотая осень</t>
  </si>
  <si>
    <t>Гагарина 56</t>
  </si>
  <si>
    <t>Частный сектор</t>
  </si>
  <si>
    <t>Частные 112 ж/д</t>
  </si>
  <si>
    <t>ул. Латвийская, ул. О. Кошевого, ул. Белостоцкая, ул. Барановическая, ул. Карельская, ул. Гомельская, ул. Стахановцев, ул. Льва Толстого, ул. Львовская, ул. Первоконная</t>
  </si>
  <si>
    <t>55</t>
  </si>
  <si>
    <t xml:space="preserve">Частный дом </t>
  </si>
  <si>
    <t>Латвийская, 2</t>
  </si>
  <si>
    <t>ТК-42</t>
  </si>
  <si>
    <t>Пулковская, 6</t>
  </si>
  <si>
    <t>ТК-43</t>
  </si>
  <si>
    <t>Пулковская, 8</t>
  </si>
  <si>
    <t>Ангарская, 6</t>
  </si>
  <si>
    <t>Ангарская, 7</t>
  </si>
  <si>
    <t>Ангарская, 8</t>
  </si>
  <si>
    <t>Ангарская, 10</t>
  </si>
  <si>
    <t>Кутузова, 1</t>
  </si>
  <si>
    <t>Кутузова, 3</t>
  </si>
  <si>
    <t>Кутузова, 5</t>
  </si>
  <si>
    <t>Кутузова, 7</t>
  </si>
  <si>
    <t>Кутузова, 9</t>
  </si>
  <si>
    <t>Кутузова, 11</t>
  </si>
  <si>
    <t>Кутузова, 13</t>
  </si>
  <si>
    <t>Кутузова, 17</t>
  </si>
  <si>
    <t>Баталова, 37</t>
  </si>
  <si>
    <t>Т.1а</t>
  </si>
  <si>
    <t>Баталова, 39</t>
  </si>
  <si>
    <t>Баталова, 41</t>
  </si>
  <si>
    <t>Баталова, 43</t>
  </si>
  <si>
    <t>Баталова, 45</t>
  </si>
  <si>
    <t>Баталова, 47</t>
  </si>
  <si>
    <t>т/м КБС</t>
  </si>
  <si>
    <t>"Центр Вдохновение"</t>
  </si>
  <si>
    <t>Энергетиков, 38</t>
  </si>
  <si>
    <t>13-3</t>
  </si>
  <si>
    <t>МБУ КЦСОН</t>
  </si>
  <si>
    <t>Трубников,59</t>
  </si>
  <si>
    <t>16-31</t>
  </si>
  <si>
    <t>Техникум</t>
  </si>
  <si>
    <t>Гагарина, 7</t>
  </si>
  <si>
    <t>23-5</t>
  </si>
  <si>
    <t>ПУ 20</t>
  </si>
  <si>
    <t>Пограничная, 4</t>
  </si>
  <si>
    <t>23-3</t>
  </si>
  <si>
    <t>Д/С №306</t>
  </si>
  <si>
    <t>Гагарина 13А</t>
  </si>
  <si>
    <t>24-3</t>
  </si>
  <si>
    <t>Детская поликлиника</t>
  </si>
  <si>
    <t>Гагарина, 19</t>
  </si>
  <si>
    <t>Д/С № 216</t>
  </si>
  <si>
    <t>Гагарина, 25А</t>
  </si>
  <si>
    <t>Академия правосудия</t>
  </si>
  <si>
    <t>Энергетиков, 63А</t>
  </si>
  <si>
    <t>19-3</t>
  </si>
  <si>
    <t>ДШИ №4</t>
  </si>
  <si>
    <t>Коммунаров, 10а</t>
  </si>
  <si>
    <t>29-8</t>
  </si>
  <si>
    <t>ОПНД-2</t>
  </si>
  <si>
    <t>Гагарина, 18</t>
  </si>
  <si>
    <t>27</t>
  </si>
  <si>
    <t>Лицей №37</t>
  </si>
  <si>
    <t>Коммунаров, 4</t>
  </si>
  <si>
    <t>29-13</t>
  </si>
  <si>
    <t>Барбюса, 7</t>
  </si>
  <si>
    <t>21б</t>
  </si>
  <si>
    <t>ДК ЗСО</t>
  </si>
  <si>
    <t>Тухачевского, 3</t>
  </si>
  <si>
    <t>29-15</t>
  </si>
  <si>
    <t>Ш.Руставели, 15</t>
  </si>
  <si>
    <t>30-3</t>
  </si>
  <si>
    <t>Федеральное казначейство</t>
  </si>
  <si>
    <t>Ю.Бульвар, 27а</t>
  </si>
  <si>
    <t>34-2а</t>
  </si>
  <si>
    <t>Администрация</t>
  </si>
  <si>
    <t>Гагарина, 22</t>
  </si>
  <si>
    <t>34-3</t>
  </si>
  <si>
    <t>ДЮЦ</t>
  </si>
  <si>
    <t>Коммунаров, 28</t>
  </si>
  <si>
    <t>30-14</t>
  </si>
  <si>
    <t>Детский сад №347</t>
  </si>
  <si>
    <t>Барбюса, 41а</t>
  </si>
  <si>
    <t>30-7</t>
  </si>
  <si>
    <t>Детский сад №10</t>
  </si>
  <si>
    <t>Ч.Рабочего, 1а</t>
  </si>
  <si>
    <t>29-26</t>
  </si>
  <si>
    <t>Гагарина, 4а</t>
  </si>
  <si>
    <t>29-44</t>
  </si>
  <si>
    <t>Шкаола №108</t>
  </si>
  <si>
    <t>Харлова, 10</t>
  </si>
  <si>
    <t>29-32к</t>
  </si>
  <si>
    <t>Отдельные потребители</t>
  </si>
  <si>
    <t>Звезда Урала</t>
  </si>
  <si>
    <t>Гагарина, 25</t>
  </si>
  <si>
    <t>36</t>
  </si>
  <si>
    <t>Канализационная насосная</t>
  </si>
  <si>
    <t>16-27а</t>
  </si>
  <si>
    <t>Мастерские КБС</t>
  </si>
  <si>
    <t>ФЛ Трофимов</t>
  </si>
  <si>
    <t>Гагарина, 3</t>
  </si>
  <si>
    <t>23-9</t>
  </si>
  <si>
    <t>Гагарина, 2</t>
  </si>
  <si>
    <t>29-45, 29-49</t>
  </si>
  <si>
    <t>Гагарина, 4</t>
  </si>
  <si>
    <t>19-45</t>
  </si>
  <si>
    <t>Пограничная, 16</t>
  </si>
  <si>
    <t>29-10</t>
  </si>
  <si>
    <t>Частный 10ж/д</t>
  </si>
  <si>
    <t>Саратовская, Тюменская</t>
  </si>
  <si>
    <t>20-2</t>
  </si>
  <si>
    <t>Частный 8ж/д</t>
  </si>
  <si>
    <t>9 Мая, 3 Сентября</t>
  </si>
  <si>
    <t>Бесхоз</t>
  </si>
  <si>
    <t>Энергетиков, 40</t>
  </si>
  <si>
    <t>Т.13-2</t>
  </si>
  <si>
    <t>Трубников, 47</t>
  </si>
  <si>
    <t>Т.16-27</t>
  </si>
  <si>
    <r>
      <rPr>
        <b/>
        <sz val="12"/>
        <color theme="1"/>
        <rFont val="Times New Roman"/>
        <family val="1"/>
        <charset val="204"/>
      </rPr>
      <t xml:space="preserve">Объекты на полное либо частичное отключение по т/магистрали Бажова ТЭЦ-2        </t>
    </r>
    <r>
      <rPr>
        <sz val="12"/>
        <color theme="1"/>
        <rFont val="Times New Roman"/>
        <family val="1"/>
        <charset val="204"/>
      </rPr>
      <t xml:space="preserve">   </t>
    </r>
  </si>
  <si>
    <t>Расход,т/ч</t>
  </si>
  <si>
    <t>АО «Бовид»  склад</t>
  </si>
  <si>
    <t>Линейная, 98</t>
  </si>
  <si>
    <t>Т. 5а</t>
  </si>
  <si>
    <t>АО «Бовид»  Сервис -центр</t>
  </si>
  <si>
    <t>Линейная, 98Б</t>
  </si>
  <si>
    <t>ООО «Бовид Трак»</t>
  </si>
  <si>
    <t>ООО «ИТЦ»</t>
  </si>
  <si>
    <t>Ленина, 2Р</t>
  </si>
  <si>
    <t>13</t>
  </si>
  <si>
    <t>ООО «ЭКМ»</t>
  </si>
  <si>
    <t>Ленина, 2М</t>
  </si>
  <si>
    <t>15</t>
  </si>
  <si>
    <t>ООО «ЧКЗ» (2 ввод)</t>
  </si>
  <si>
    <t>Ленина, 2Б</t>
  </si>
  <si>
    <t xml:space="preserve"> 15</t>
  </si>
  <si>
    <t>ООО "Башня"</t>
  </si>
  <si>
    <t>Ленина 2</t>
  </si>
  <si>
    <t>16</t>
  </si>
  <si>
    <t>ООО « Компания ТВС» +           ООО «Развитие»</t>
  </si>
  <si>
    <t>Ленина, 2</t>
  </si>
  <si>
    <t>16в</t>
  </si>
  <si>
    <t>ФГКУ «3ОФПС по Челяб.обл.» Беговая дорожка</t>
  </si>
  <si>
    <t>Марченко, 31А</t>
  </si>
  <si>
    <t>16-1а</t>
  </si>
  <si>
    <t>ООО «ЧКЗ» (3ввод)</t>
  </si>
  <si>
    <t>МУП «ПОВВ»  КНС</t>
  </si>
  <si>
    <t>Марченко, 33В</t>
  </si>
  <si>
    <t>Жилой дом</t>
  </si>
  <si>
    <t>Марченко, 33Б</t>
  </si>
  <si>
    <t>ООО УК «Индустриальный парк «Машиностроительный»</t>
  </si>
  <si>
    <t>ИП Алиева Д.З.</t>
  </si>
  <si>
    <t>АО «Челябинскавторемонт»</t>
  </si>
  <si>
    <t>Ленина, 4Б</t>
  </si>
  <si>
    <t>16-2</t>
  </si>
  <si>
    <t>площадка снесена/ Админ. здание на данный момент отключено</t>
  </si>
  <si>
    <t>Ленина, 4А</t>
  </si>
  <si>
    <t>16-3</t>
  </si>
  <si>
    <t>Ленина, 4</t>
  </si>
  <si>
    <t>АО «Тандер» (пристрой)</t>
  </si>
  <si>
    <t>Марченко, 35А</t>
  </si>
  <si>
    <t>Марченко, 35Б</t>
  </si>
  <si>
    <t>Марченко, 37</t>
  </si>
  <si>
    <t>16-3е</t>
  </si>
  <si>
    <t>Марченко, 37Б</t>
  </si>
  <si>
    <t>Марченко, 37А</t>
  </si>
  <si>
    <t>Марченко, 35</t>
  </si>
  <si>
    <t>Марченко, 39</t>
  </si>
  <si>
    <t>ИП Сулимов</t>
  </si>
  <si>
    <t>Марченко, 37/1</t>
  </si>
  <si>
    <t>МБУ ДС «Надежда»</t>
  </si>
  <si>
    <t>Марченко, 28</t>
  </si>
  <si>
    <t>16-3а</t>
  </si>
  <si>
    <t>ООО «Корвет»</t>
  </si>
  <si>
    <t>Марченко, 28А</t>
  </si>
  <si>
    <t>Храм святителя Василия Великого</t>
  </si>
  <si>
    <t>Ленина, 6</t>
  </si>
  <si>
    <t>16-4</t>
  </si>
  <si>
    <t>ГБПОУ «ЧМТТ»</t>
  </si>
  <si>
    <t>1 Пятилетки, 3</t>
  </si>
  <si>
    <t>17</t>
  </si>
  <si>
    <t>ООО "Технопарк "Тракторозаводский" НЕЖИЛОЕ ЗДАНИЕ (ПОЖАРНОЕ ДЕПО НА 4 АВТОМАШИНЫ) УЛ.МАРЧЕНКО 31А</t>
  </si>
  <si>
    <t>Т. 17-3</t>
  </si>
  <si>
    <t>МБДОУ ДС №120</t>
  </si>
  <si>
    <t>1 Пятилетки, 5</t>
  </si>
  <si>
    <t>ООО «Развитие» (гараж)</t>
  </si>
  <si>
    <t>ГБПОУ «Ю-УГТК»  учебный корпус</t>
  </si>
  <si>
    <t>Марченко, 33А</t>
  </si>
  <si>
    <t>17-4</t>
  </si>
  <si>
    <t>ГБПОУ «Ю-УГТК»  общежитие</t>
  </si>
  <si>
    <t>ГБПОУ «Ю-УГТК»  лаборат.корпус</t>
  </si>
  <si>
    <t>ГБПОУ «Ю-УГТК»   гараж</t>
  </si>
  <si>
    <t>ГБУСПО «Техникум интернат инвалидов»</t>
  </si>
  <si>
    <t>Марченко, 31</t>
  </si>
  <si>
    <t>17-5</t>
  </si>
  <si>
    <t>1 Пятилетки, 7</t>
  </si>
  <si>
    <t>Т. 18-6</t>
  </si>
  <si>
    <t>Марченко, 27</t>
  </si>
  <si>
    <t>ИП  Гайдамщук</t>
  </si>
  <si>
    <t>1 Пятилетки, 11</t>
  </si>
  <si>
    <t>Марченко, 29Б</t>
  </si>
  <si>
    <t>Марченко, 29</t>
  </si>
  <si>
    <t>ИП Кузнецов А.А.</t>
  </si>
  <si>
    <t>Марченко, 29В</t>
  </si>
  <si>
    <t>ИП Стерина</t>
  </si>
  <si>
    <t>1 Пятилетки, 9</t>
  </si>
  <si>
    <t>МБДОУ ДС № 301</t>
  </si>
  <si>
    <t>Марченко, 29А</t>
  </si>
  <si>
    <t>18-6а</t>
  </si>
  <si>
    <t>Марченко, 25А</t>
  </si>
  <si>
    <t>18-3</t>
  </si>
  <si>
    <t>Марченко, 25</t>
  </si>
  <si>
    <t>18-4</t>
  </si>
  <si>
    <t>ЗАО «Икс 5 Недвижимость» (пристрой)</t>
  </si>
  <si>
    <t>МАУДО «ЦДТ «Гармония»</t>
  </si>
  <si>
    <t>Марченко, 20</t>
  </si>
  <si>
    <t>ООО «Салют-Маг»</t>
  </si>
  <si>
    <t>Марченко,</t>
  </si>
  <si>
    <t>ООО «ТК»</t>
  </si>
  <si>
    <t>1 Пятилетки, 13</t>
  </si>
  <si>
    <t>ООО «Строми»</t>
  </si>
  <si>
    <t>Марченко, 24</t>
  </si>
  <si>
    <t>ООО СФ «Содействие»</t>
  </si>
  <si>
    <t>Марченко, 26Б</t>
  </si>
  <si>
    <t>АО «Первый хлебокомбинат»</t>
  </si>
  <si>
    <t>Марченко, 26А</t>
  </si>
  <si>
    <t>ООО «АДА»</t>
  </si>
  <si>
    <t>Марченко, 24А</t>
  </si>
  <si>
    <t>ООО "Спортивный стиль"</t>
  </si>
  <si>
    <t>Марченко,26</t>
  </si>
  <si>
    <t>МУП «ПОВВ»  ВНС "Восточная"</t>
  </si>
  <si>
    <t>Марченко,26В</t>
  </si>
  <si>
    <t>Объекты на полное, либо частичное отключение по т/магистрали ТЭЦ-2 – Бажова</t>
  </si>
  <si>
    <t>Полное или  отключение ГВС</t>
  </si>
  <si>
    <t>Дет.сад №369</t>
  </si>
  <si>
    <t>Ул. Танкистов, 152Б Т.19-7</t>
  </si>
  <si>
    <t>полное</t>
  </si>
  <si>
    <t>Дет.сад №46</t>
  </si>
  <si>
    <t>Ул. Марченко, 19</t>
  </si>
  <si>
    <t>ТК 24-6</t>
  </si>
  <si>
    <t>Дет.сад №66</t>
  </si>
  <si>
    <t>Ул. Белостоцкого, 7Б</t>
  </si>
  <si>
    <t>ТК 16-47</t>
  </si>
  <si>
    <t>Ул. Ловина, 24</t>
  </si>
  <si>
    <t>ТК 16-32</t>
  </si>
  <si>
    <t>Дет.сад №153</t>
  </si>
  <si>
    <t>Ул. Грибоедова, 153А</t>
  </si>
  <si>
    <t>ТК 16-52</t>
  </si>
  <si>
    <t>Ул. Белостоцкого, 22</t>
  </si>
  <si>
    <t>ОЦ №3 (бывшая школа №52)</t>
  </si>
  <si>
    <t>Ул. Савина, 3</t>
  </si>
  <si>
    <t>ТК 16-48</t>
  </si>
  <si>
    <t>Школа №18</t>
  </si>
  <si>
    <t>Ул. Горького, 11</t>
  </si>
  <si>
    <t>Школа по спортивной гимнастике</t>
  </si>
  <si>
    <t>Ул. Савина, 5</t>
  </si>
  <si>
    <t>ТК 16-48д</t>
  </si>
  <si>
    <t>«ЧМТТ» (бывшее ПУ №1)</t>
  </si>
  <si>
    <t>Ул. 40 лет Октября, 21</t>
  </si>
  <si>
    <t>Школа искусств №3</t>
  </si>
  <si>
    <t>Ул. Горького, 10А</t>
  </si>
  <si>
    <t>ОКВД (кожно-венерологический диспансер)</t>
  </si>
  <si>
    <t>Ул. Белостоцкого, 7А</t>
  </si>
  <si>
    <t>ЕБЦ «ХЭСЭД НЭХАМА»</t>
  </si>
  <si>
    <t>Ул. 40 лет Октября, 23</t>
  </si>
  <si>
    <t>ТК 16-11а</t>
  </si>
  <si>
    <t>«Юность Урала» (школа бокса)</t>
  </si>
  <si>
    <t>Ледовый дворец «Трактор»</t>
  </si>
  <si>
    <t>Ул. Савина, 1</t>
  </si>
  <si>
    <t>ДК «ЧТЗ</t>
  </si>
  <si>
    <t>Пр. Ленина, 8</t>
  </si>
  <si>
    <t>ТК 16-9</t>
  </si>
  <si>
    <t>Театр «ЧТЗ»</t>
  </si>
  <si>
    <t>Пр. Ленина, 10</t>
  </si>
  <si>
    <t>Ул. Белостоцкого, 23</t>
  </si>
  <si>
    <t>Администрация ТЗР</t>
  </si>
  <si>
    <t>Ул. Горького, 10</t>
  </si>
  <si>
    <t>ООО «Добруша»</t>
  </si>
  <si>
    <t>Ул. Танкистов, 152б</t>
  </si>
  <si>
    <t>ТК-19</t>
  </si>
  <si>
    <t>ж/д ул. Марченко, 21</t>
  </si>
  <si>
    <t>Т. 18-4</t>
  </si>
  <si>
    <t>ГВС</t>
  </si>
  <si>
    <t>ж/д ул. Марченко, 21А</t>
  </si>
  <si>
    <t>ж/д ул. Марченко, 23</t>
  </si>
  <si>
    <t>ж/д ул. Марченко, 23А</t>
  </si>
  <si>
    <t>ж/д ул. Танкистов, 152А</t>
  </si>
  <si>
    <t>ж/д ул. Танкистов, 154</t>
  </si>
  <si>
    <t>ТК 19-6</t>
  </si>
  <si>
    <t>ж/д ул. Танкистов, 154А</t>
  </si>
  <si>
    <t>Т.19-7</t>
  </si>
  <si>
    <t>ж/д ул. Танкистов, 156Б</t>
  </si>
  <si>
    <t>ж/д ул. Танкистов, 156В</t>
  </si>
  <si>
    <t>ж/д ул. Танкистов, 148</t>
  </si>
  <si>
    <t>ТК 21-1</t>
  </si>
  <si>
    <t>ж/д ул. Танкистов, 148А</t>
  </si>
  <si>
    <t>ТК 21-2</t>
  </si>
  <si>
    <t>ж/д ул. Танкистов, 148Б</t>
  </si>
  <si>
    <t>ТК 21-3</t>
  </si>
  <si>
    <t>ж/д ул. Танкистов, 148В</t>
  </si>
  <si>
    <t>ТК 21-4</t>
  </si>
  <si>
    <t>ж/д ул. Танкистов, 150</t>
  </si>
  <si>
    <t>ж/д ул. Танкистов, 150А</t>
  </si>
  <si>
    <t>ТК 21-6</t>
  </si>
  <si>
    <t>ж/д ул. Танкистов, 150Б</t>
  </si>
  <si>
    <t>ТК 21-7</t>
  </si>
  <si>
    <t>ж/д ул. Танкистов, 150В</t>
  </si>
  <si>
    <t>ж/д ул. Танкистов, 150Г</t>
  </si>
  <si>
    <t>ж/д ул. Танкистов, 150Д</t>
  </si>
  <si>
    <t>ж/д ул. Танкистов, 152</t>
  </si>
  <si>
    <t>ж/д пр. Ленина, 20</t>
  </si>
  <si>
    <t>ТК 22-7</t>
  </si>
  <si>
    <t>ж/д пр. Ленина, 22</t>
  </si>
  <si>
    <t>ж/д пр. Ленина, 24</t>
  </si>
  <si>
    <t>ж/д пр. Ленина, 26</t>
  </si>
  <si>
    <t>Т. 25а</t>
  </si>
  <si>
    <t>ж/д ул. Ловина, 13</t>
  </si>
  <si>
    <t>ТК 22-8</t>
  </si>
  <si>
    <t>ж/д ул. Ловина, 19</t>
  </si>
  <si>
    <t>ж/д ул. Горького, 13</t>
  </si>
  <si>
    <t>ж/д ул. Савина, 20</t>
  </si>
  <si>
    <t>ж/д пр. Ленина, 12</t>
  </si>
  <si>
    <t>ж/д пр. Ленина, 14</t>
  </si>
  <si>
    <t>ж/д пр. Ленина, 16</t>
  </si>
  <si>
    <t>ж/д пр. Ленина, 18</t>
  </si>
  <si>
    <t>ж/д ул. 40 лет Октября, 24</t>
  </si>
  <si>
    <t>ж/д ул. Ловина, 5</t>
  </si>
  <si>
    <t>ж/д ул. Ловина, 7</t>
  </si>
  <si>
    <t>ж/д ул. Горького, 4</t>
  </si>
  <si>
    <t>ж/д ул. 40 лет Октября, 22</t>
  </si>
  <si>
    <t>ТК 16-12</t>
  </si>
  <si>
    <t>ж/д ул. 40 лет Октября, 20</t>
  </si>
  <si>
    <t>ТК 16-13</t>
  </si>
  <si>
    <t>ж/д ул. Ловина, 20</t>
  </si>
  <si>
    <t>ж/д ул. Ловина, 18</t>
  </si>
  <si>
    <t>ж/д ул. Белостоцкого, 3</t>
  </si>
  <si>
    <t>ж/д ул. Ловина, 22</t>
  </si>
  <si>
    <t>ж/д ул. Ловина, 26</t>
  </si>
  <si>
    <t>ж/д ул. Ловина, 30</t>
  </si>
  <si>
    <t>ж/д ул. Белостоцкого, 5</t>
  </si>
  <si>
    <t>ж/д ул. Белостоцкого, 7</t>
  </si>
  <si>
    <t>ж/д ул. Белостоцкого, 9</t>
  </si>
  <si>
    <t>ж/д ул. Белостоцкого, 11</t>
  </si>
  <si>
    <t>ж/д ул. Ловина, 28</t>
  </si>
  <si>
    <t>ж/д ул. Белостоцкого, 13</t>
  </si>
  <si>
    <t>ж/д ул. Горького, 6</t>
  </si>
  <si>
    <t>ж/д ул. Горького, 8</t>
  </si>
  <si>
    <t>ж/д пр. Ленина, 12А</t>
  </si>
  <si>
    <t>(УК «Альтернатива»)</t>
  </si>
  <si>
    <t>ГКБ №8 Поликлиника</t>
  </si>
  <si>
    <t>Ул. Горького, 18,</t>
  </si>
  <si>
    <t>7,34</t>
  </si>
  <si>
    <t>ТК-16-87</t>
  </si>
  <si>
    <t>4,51</t>
  </si>
  <si>
    <t>ГКБ №8 Стационар</t>
  </si>
  <si>
    <t>Ул. Горького,18,</t>
  </si>
  <si>
    <t>4,8</t>
  </si>
  <si>
    <t>ТК-19-88</t>
  </si>
  <si>
    <t>2,93</t>
  </si>
  <si>
    <t>ОГБУК «ЧГЦНТ»</t>
  </si>
  <si>
    <t>Ул. 1 Пятилетки, 17, ТК-16-71</t>
  </si>
  <si>
    <t>1,275</t>
  </si>
  <si>
    <t>Мед. центр «Оптик-Центр»</t>
  </si>
  <si>
    <t>Ул. 40л. Октября, 15,</t>
  </si>
  <si>
    <t>2,343</t>
  </si>
  <si>
    <t>ТК-16-71</t>
  </si>
  <si>
    <t>1,76</t>
  </si>
  <si>
    <t>ООО УК «Инновация»</t>
  </si>
  <si>
    <t>Ул. 1 Пятилетки 27, от ТК-16-63</t>
  </si>
  <si>
    <t>2,03</t>
  </si>
  <si>
    <t>Ул. 1 Пятилетки ,27а от ТК-16-63</t>
  </si>
  <si>
    <t>4,88</t>
  </si>
  <si>
    <t>ООО УК «Диалог»</t>
  </si>
  <si>
    <t>Ул. Савина,8а,</t>
  </si>
  <si>
    <t>ТК-16-63а</t>
  </si>
  <si>
    <t>ЖЭУ-11</t>
  </si>
  <si>
    <t>Ул. 1 Пятилетки 21, от ТК-16-66</t>
  </si>
  <si>
    <t>Ул.1 Пятилетки,23</t>
  </si>
  <si>
    <t>ТК-16-65</t>
  </si>
  <si>
    <t>Ул. 1 Пятилетки, 25</t>
  </si>
  <si>
    <t>16,72</t>
  </si>
  <si>
    <t>ТК-16-64</t>
  </si>
  <si>
    <t>5,58</t>
  </si>
  <si>
    <t>Ул.1 Пятилетки, 29</t>
  </si>
  <si>
    <t>ТК-16-61</t>
  </si>
  <si>
    <t>Ул. 1 Пятилетки, 31</t>
  </si>
  <si>
    <t>Ул. 1 Пятилетки, 33</t>
  </si>
  <si>
    <t>ТК-16-58</t>
  </si>
  <si>
    <t>Ул. Горького,14</t>
  </si>
  <si>
    <t>Ул. 1 Пятилетки,14</t>
  </si>
  <si>
    <t>6,12</t>
  </si>
  <si>
    <t>ТК-16-88</t>
  </si>
  <si>
    <t>0,16</t>
  </si>
  <si>
    <t>Ул. 40л. Октября , 16</t>
  </si>
  <si>
    <t>0,25</t>
  </si>
  <si>
    <t>ТК-16-67</t>
  </si>
  <si>
    <t>0,73</t>
  </si>
  <si>
    <t>Ул.40л. Октября, 18</t>
  </si>
  <si>
    <t>0,5</t>
  </si>
  <si>
    <t>Ул. Савина, 4</t>
  </si>
  <si>
    <t>0,83</t>
  </si>
  <si>
    <t>ТК-16-66</t>
  </si>
  <si>
    <t>0,14</t>
  </si>
  <si>
    <t>Ул. Савина,6</t>
  </si>
  <si>
    <t>0,02</t>
  </si>
  <si>
    <t>Ул. Савина,8</t>
  </si>
  <si>
    <t>Ул. Савина,10</t>
  </si>
  <si>
    <t>ТК-16-62</t>
  </si>
  <si>
    <t>Ул. Савина, 12</t>
  </si>
  <si>
    <t>ТК-16-60</t>
  </si>
  <si>
    <t>Ул. Савина,14</t>
  </si>
  <si>
    <t>Ул. Горького, 12</t>
  </si>
  <si>
    <t>ЖЭУ-6</t>
  </si>
  <si>
    <t>Ул. 1 Пятилетки, 15 ТК-16-71</t>
  </si>
  <si>
    <t>ООО «Авто-К»</t>
  </si>
  <si>
    <t>Ул. 1 Пятилетки, 17 ТК-16-71</t>
  </si>
  <si>
    <t>Магазин «Белый»</t>
  </si>
  <si>
    <t>Ул. 1 Пятилетки, 15</t>
  </si>
  <si>
    <t>ООО «Промэлемент»</t>
  </si>
  <si>
    <t>Ул. 40л. Октября, 15</t>
  </si>
  <si>
    <t>ИП Гильмутдинова</t>
  </si>
  <si>
    <t>Рынок «Гран» ООО «Техкомплект»</t>
  </si>
  <si>
    <t>Ул.т1 Пятилетки, 17</t>
  </si>
  <si>
    <t>ООО «Приводная техника»</t>
  </si>
  <si>
    <t>Ул. 40л. Октября, 19</t>
  </si>
  <si>
    <t>ООО «Стройконтинент» автомойка</t>
  </si>
  <si>
    <t>Ул. Г.Танкограда, 85,</t>
  </si>
  <si>
    <t>Глушаков Александр Иванович, торговый комплекс</t>
  </si>
  <si>
    <t>Ул. Горького,12а</t>
  </si>
  <si>
    <t>ТК-16-59</t>
  </si>
  <si>
    <t>ИП Созыкина Шиномонтаж</t>
  </si>
  <si>
    <t>Ул. 1 Пятилетки, 14/1</t>
  </si>
  <si>
    <t>ООО «Лукоил-Уралнефтепродукт» АЗС №74002</t>
  </si>
  <si>
    <t>Ул. Артиллерийский,138; ТК 26А</t>
  </si>
  <si>
    <t>Полное</t>
  </si>
  <si>
    <t>ИП «Тлюняев»</t>
  </si>
  <si>
    <t>ул. Танкистов 179Б</t>
  </si>
  <si>
    <t>ТК-22-1А</t>
  </si>
  <si>
    <t>ОАО «Жилкомсервис» ЖЭУ-7</t>
  </si>
  <si>
    <t>ж/д ул. Танкистов 179</t>
  </si>
  <si>
    <t>ООО Компание «ТРИ-С»</t>
  </si>
  <si>
    <t>ул. Танкистов, 179В</t>
  </si>
  <si>
    <t>адм.-складское здание</t>
  </si>
  <si>
    <t>нежилое здание</t>
  </si>
  <si>
    <t>ИП «Чайка»</t>
  </si>
  <si>
    <t>ул. Танкистов 177А</t>
  </si>
  <si>
    <t>Склад</t>
  </si>
  <si>
    <t>АБК</t>
  </si>
  <si>
    <t>Торговая база</t>
  </si>
  <si>
    <t>ИП «Котомкина»</t>
  </si>
  <si>
    <t>Ул. Танкистов 179Г</t>
  </si>
  <si>
    <t>Пристрой к ж/д</t>
  </si>
  <si>
    <t>Федеральная служба судебных приставов</t>
  </si>
  <si>
    <t>ул. Танкистов 179</t>
  </si>
  <si>
    <t>гараж</t>
  </si>
  <si>
    <t>Админ. здание</t>
  </si>
  <si>
    <t>ООО «Альянс»</t>
  </si>
  <si>
    <t>ул. Танкистов 177</t>
  </si>
  <si>
    <t>мойка</t>
  </si>
  <si>
    <t>овощехранилище</t>
  </si>
  <si>
    <t>Управление судебного департамента</t>
  </si>
  <si>
    <t>Админ. здание, гараж</t>
  </si>
  <si>
    <t>ГСК «Строитель»</t>
  </si>
  <si>
    <t>ул. Танкистов 179В</t>
  </si>
  <si>
    <t>ООО «Стратегия»</t>
  </si>
  <si>
    <t>ООО «Лабораторные системы»</t>
  </si>
  <si>
    <t>ул. Танкистов 179А</t>
  </si>
  <si>
    <t>ООО "ЧТЗ - Уралтрак"</t>
  </si>
  <si>
    <t>пр. Ленина, 3,   ТК-12</t>
  </si>
  <si>
    <t>МБУЗ  Поликлиника № 8</t>
  </si>
  <si>
    <t>Пр. Ленина, 3,   Т.12а    ( на территории ЧТЗ)</t>
  </si>
  <si>
    <t>Объекты на полное либо частичное отключение по т/магистрали Бродокалмак ТЭЦ-2</t>
  </si>
  <si>
    <t>Школа 116</t>
  </si>
  <si>
    <t>2-я Эльтонская, 16А                 Т 4-5</t>
  </si>
  <si>
    <t>2-я Эльтонская, 16Б                 Т 4-5</t>
  </si>
  <si>
    <t>Конструктора Духова,8          ТК 7-4А</t>
  </si>
  <si>
    <t>Детский сад № 367</t>
  </si>
  <si>
    <t>2-я Эльтонская, 22 Б                Т 4-5</t>
  </si>
  <si>
    <t>2-я Эльтонская, 20                   Т 4-5</t>
  </si>
  <si>
    <t>2-я Эльтонская, 22                   Т 4-5</t>
  </si>
  <si>
    <t>2-я Эльтонская, 22 А                Т 4-5</t>
  </si>
  <si>
    <t>Групповой бойлер</t>
  </si>
  <si>
    <t xml:space="preserve">2-я Эльтонская, 22                   Т 4-5                                          </t>
  </si>
  <si>
    <t>2-я Эльтонская, 22В                 Т 4-5</t>
  </si>
  <si>
    <t>2-я Эльтонская, 24                    Т 4-5</t>
  </si>
  <si>
    <t>2-я Эльтонская, 26                    Т 4-5</t>
  </si>
  <si>
    <t>пер. 10-й Лобинский, 1          ТК 4-13</t>
  </si>
  <si>
    <t>пер. 10-й Лобинский, 2          ТК 4-13</t>
  </si>
  <si>
    <t>Детский сад № 32</t>
  </si>
  <si>
    <t>Зальцмана, 12                           ТК--3</t>
  </si>
  <si>
    <t>Детский сад № 30</t>
  </si>
  <si>
    <t>Зальцмана, 24                         ТК—4-6А</t>
  </si>
  <si>
    <t>Зальцмана, 38                         ТК—20</t>
  </si>
  <si>
    <t>ГКП № 8</t>
  </si>
  <si>
    <t>Трашутина, 20                          Т 4-3-1</t>
  </si>
  <si>
    <t>МАУ «ЦПМИ» г. Челябинска</t>
  </si>
  <si>
    <t>1-я Эльтонская, 14 А  ТК-7</t>
  </si>
  <si>
    <t>Детский сад № 44</t>
  </si>
  <si>
    <t>Конструктора Духова, 25   ТК   7-4А</t>
  </si>
  <si>
    <t>Конструктора Духова, 9     ТК 7-13</t>
  </si>
  <si>
    <t>ООО «База Меридиан»</t>
  </si>
  <si>
    <t xml:space="preserve">  Линейная, 90 П-1</t>
  </si>
  <si>
    <t>АО «Классик Лайн»</t>
  </si>
  <si>
    <t>Линейная, 94 Т. 1</t>
  </si>
  <si>
    <t>ООО «ФПК»</t>
  </si>
  <si>
    <t>Линейная, 96 Т. 1</t>
  </si>
  <si>
    <t>ООО ТД «Уралтехкомплекс»</t>
  </si>
  <si>
    <t>Линейная, 96В Т. 1</t>
  </si>
  <si>
    <t>ООО «ЧТЗ-УРАЛТРАК» Очистные сооружения</t>
  </si>
  <si>
    <t>Линейная, 102 Т. 3</t>
  </si>
  <si>
    <t>ТД «АЗУ»</t>
  </si>
  <si>
    <t>Ленина, 2А ТК-5</t>
  </si>
  <si>
    <t>ООО "Челябинск-Восток-Сервис"</t>
  </si>
  <si>
    <t>Ленина, 2С Т. 5А</t>
  </si>
  <si>
    <t>ОАО «Электромашина</t>
  </si>
  <si>
    <t>Ленина, 2Б Т. 7</t>
  </si>
  <si>
    <t>АО СКБ «Турбина»</t>
  </si>
  <si>
    <t>ООО «ЧКЗ» (1ввод)</t>
  </si>
  <si>
    <t>Ленина, 2Б Т. 9А</t>
  </si>
  <si>
    <t>АО «Челябторгтехника»</t>
  </si>
  <si>
    <t>Ленина, 2В Т. 9</t>
  </si>
  <si>
    <t>ЧП Андреева</t>
  </si>
  <si>
    <t>Пер.Плотничный, 9 Т. 9</t>
  </si>
  <si>
    <t>ЗАО НПП «Палитра»</t>
  </si>
  <si>
    <t>Г.Танкограда, 75 ТК-2</t>
  </si>
  <si>
    <t>ООО "Челснаб"</t>
  </si>
  <si>
    <t>Ленина 2Г Т.9</t>
  </si>
  <si>
    <t>Дет. сад №212</t>
  </si>
  <si>
    <t>Ул. Марченко, 15Г</t>
  </si>
  <si>
    <t>ТК 24-1</t>
  </si>
  <si>
    <t>Дет. сад №262</t>
  </si>
  <si>
    <t>Ул. Шуменская, 45</t>
  </si>
  <si>
    <t>ТК 26-2</t>
  </si>
  <si>
    <t>Дет. сад №215</t>
  </si>
  <si>
    <t>Ул. Танкистов, 136Б</t>
  </si>
  <si>
    <t>ТК 22-9</t>
  </si>
  <si>
    <t>Дет. сад №312</t>
  </si>
  <si>
    <t>Ул. Кулибина, 11А</t>
  </si>
  <si>
    <t>Т.22-15</t>
  </si>
  <si>
    <t>Дет. сад №314</t>
  </si>
  <si>
    <t>Ул. Кулибина, 11</t>
  </si>
  <si>
    <t>Т.22-6</t>
  </si>
  <si>
    <t>Школа №39</t>
  </si>
  <si>
    <t>Ул. Марченко, 23Г</t>
  </si>
  <si>
    <t>ТК 24-8</t>
  </si>
  <si>
    <t>Школа №81</t>
  </si>
  <si>
    <t>Ул. Кулибина, 58</t>
  </si>
  <si>
    <t>ТК 28-3</t>
  </si>
  <si>
    <t>Школа №101</t>
  </si>
  <si>
    <t>Ул. Танкистов, 144Б</t>
  </si>
  <si>
    <t>ТК 23-2</t>
  </si>
  <si>
    <t>«Клуб мальчишек»</t>
  </si>
  <si>
    <t>Ул. Кулибина, 60</t>
  </si>
  <si>
    <t>ТК 28-1</t>
  </si>
  <si>
    <t>Туб. диспансер</t>
  </si>
  <si>
    <t>Ул. Марченко, 3</t>
  </si>
  <si>
    <t>ТК 27-10</t>
  </si>
  <si>
    <t>Дет. больница №1</t>
  </si>
  <si>
    <t>Ул. Марченко, 12</t>
  </si>
  <si>
    <t>Т.27-9</t>
  </si>
  <si>
    <t>Соц.защита</t>
  </si>
  <si>
    <t>Ул. Артиллерийская, 109   ТК-32</t>
  </si>
  <si>
    <t>Центр недвижимости</t>
  </si>
  <si>
    <t>Ул. Детская, 2</t>
  </si>
  <si>
    <t>ТК 27-16</t>
  </si>
  <si>
    <t>Ул. Детская, 4</t>
  </si>
  <si>
    <t>ТК 27-20</t>
  </si>
  <si>
    <t>ТК «Меркурий»</t>
  </si>
  <si>
    <t>Ул. Танкистов, 181</t>
  </si>
  <si>
    <t>ТК 10-3а</t>
  </si>
  <si>
    <t>ж/д ул. Танкистов, 181</t>
  </si>
  <si>
    <t>ТК 10-3А</t>
  </si>
  <si>
    <t>ж/д ул. Танкистов, 187А</t>
  </si>
  <si>
    <t>ТК 17-18</t>
  </si>
  <si>
    <t>ж/д ул. Танкистов, 189</t>
  </si>
  <si>
    <t>ж/д ул. Танкистов, 189А</t>
  </si>
  <si>
    <t>ж/д ул. Танкистов, 191</t>
  </si>
  <si>
    <t>ж/д ул. Танкистов, 191А</t>
  </si>
  <si>
    <t>ТК 17-17</t>
  </si>
  <si>
    <t>ж/д ул. Танкистов, 191Б</t>
  </si>
  <si>
    <t>ж/д ул. Танкистов, 191В</t>
  </si>
  <si>
    <t>Т.17-15</t>
  </si>
  <si>
    <t>ж/д ул. Танкистов, 193</t>
  </si>
  <si>
    <t>ж/д ул. Танкистов, 193А</t>
  </si>
  <si>
    <t>ж/д ул. Танкистов, 193Б</t>
  </si>
  <si>
    <t>ТК 17-14А</t>
  </si>
  <si>
    <t>ж/д ул. Танкистов, 136</t>
  </si>
  <si>
    <t>ТК 22-7; ТК 22-8</t>
  </si>
  <si>
    <t>ж/д ул. Танкистов, 138</t>
  </si>
  <si>
    <t>ТК 22-4</t>
  </si>
  <si>
    <t>ж/д ул. Танкистов, 138А</t>
  </si>
  <si>
    <t>ТК 22-11</t>
  </si>
  <si>
    <t>ж/д ул. Танкистов, 138Б</t>
  </si>
  <si>
    <t>ТК 22-10</t>
  </si>
  <si>
    <t>ж/д ул. Танкистов, 140</t>
  </si>
  <si>
    <t>ж/д ул. Танкистов, 140А</t>
  </si>
  <si>
    <t>ж/д ул. Танкистов, 140Б</t>
  </si>
  <si>
    <t>ТК 22-5</t>
  </si>
  <si>
    <t>ж/д ул. Танкистов, 140В</t>
  </si>
  <si>
    <t>ж/д ул. Танкистов, 142Б</t>
  </si>
  <si>
    <t>ТК 22-12</t>
  </si>
  <si>
    <t>ж/д ул. Кулибина, 13</t>
  </si>
  <si>
    <t>Т.22-17</t>
  </si>
  <si>
    <t>ж/д ул. Детская, 2А</t>
  </si>
  <si>
    <t>ж/д ул. Марченко, 7А</t>
  </si>
  <si>
    <t>ТК 22-13</t>
  </si>
  <si>
    <t>ж/д ул. Марченко, 7Б</t>
  </si>
  <si>
    <t>ж/д ул. Марченко, 7В</t>
  </si>
  <si>
    <t>ТК 22-12А</t>
  </si>
  <si>
    <t>ж/д ул. Танкистов, 142</t>
  </si>
  <si>
    <t>ТК 23-5</t>
  </si>
  <si>
    <t>ж/д ул. Танкистов, 142А</t>
  </si>
  <si>
    <t>ТК 23-4</t>
  </si>
  <si>
    <t>ж/д ул. Танкистов, 144</t>
  </si>
  <si>
    <t>ж/д ул. Танкистов, 144А</t>
  </si>
  <si>
    <t>ж/д ул. Танкистов, 146</t>
  </si>
  <si>
    <t>ж/д ул. Танкистов, 146А</t>
  </si>
  <si>
    <t>ж/д ул. Танкистов, 146Б</t>
  </si>
  <si>
    <t>ж/д ул. Танкистов, 146В</t>
  </si>
  <si>
    <t>ж/д ул. Танкистов, 146/1</t>
  </si>
  <si>
    <t>ТК 23-1</t>
  </si>
  <si>
    <t>ж/д ул. Марченко, 13В</t>
  </si>
  <si>
    <t>ж/д ул. Марченко, 9</t>
  </si>
  <si>
    <t>ТК 24-11</t>
  </si>
  <si>
    <t>ж/д ул. Марченко, 9А</t>
  </si>
  <si>
    <t>ТК 24-12</t>
  </si>
  <si>
    <t>ж/д ул. Марченко, 9Б</t>
  </si>
  <si>
    <t>ТК 24-14</t>
  </si>
  <si>
    <t>ж/д ул. Марченко, 9В</t>
  </si>
  <si>
    <t>ж/д ул. Марченко, 9Г</t>
  </si>
  <si>
    <t>ТК 24-15</t>
  </si>
  <si>
    <t>ж/д ул. Марченко, 11</t>
  </si>
  <si>
    <t>ж/д ул. Марченко, 11А</t>
  </si>
  <si>
    <t>ж/д ул. Марченко, 11Б</t>
  </si>
  <si>
    <t>ТК 24-13</t>
  </si>
  <si>
    <t>ж/д ул. Марченко, 11В</t>
  </si>
  <si>
    <t>ж/д ул. Марченко, 13</t>
  </si>
  <si>
    <t>ТК 24-9</t>
  </si>
  <si>
    <t>ж/д ул. Марченко, 13А</t>
  </si>
  <si>
    <t>ж/д ул. Марченко, 13Б</t>
  </si>
  <si>
    <t>ТК 24-18А</t>
  </si>
  <si>
    <t>ж/д ул. Марченко, 13Г</t>
  </si>
  <si>
    <t>ж/д ул. Марченко, 15</t>
  </si>
  <si>
    <t>ж/д ул. Марченко, 15А</t>
  </si>
  <si>
    <t>ж/д ул. Марченко, 15Б</t>
  </si>
  <si>
    <t>ж/д ул. Марченко, 15В</t>
  </si>
  <si>
    <t>ж/д ул. Марченко, 17</t>
  </si>
  <si>
    <t>Т. 24-2</t>
  </si>
  <si>
    <t>ж/д ул. Марченко, 17А</t>
  </si>
  <si>
    <t>ж/д ул. Марченко, 17Б</t>
  </si>
  <si>
    <t>ж/д ул. Марченко, 17В</t>
  </si>
  <si>
    <t>ж/д ул. Марченко, 19А</t>
  </si>
  <si>
    <t>Т. 24-5</t>
  </si>
  <si>
    <t>ж/д ул. Марченко, 19Б</t>
  </si>
  <si>
    <t>ж/д ул. Марченко, 19В</t>
  </si>
  <si>
    <t>ж/д ул. Марченко, 21Б</t>
  </si>
  <si>
    <t>ТК 24-7</t>
  </si>
  <si>
    <t>ж/д ул. Марченко, 21В</t>
  </si>
  <si>
    <t>ж/д ул. Марченко, 23Б</t>
  </si>
  <si>
    <t>ж/д ул. Марченко, 23В</t>
  </si>
  <si>
    <t>ж/д ул. Марченко, 25Б</t>
  </si>
  <si>
    <t>ж/д ул. Марченко, 14</t>
  </si>
  <si>
    <t>ж/д ул. Марченко, 14А</t>
  </si>
  <si>
    <t>ж/д ул. Марченко, 16</t>
  </si>
  <si>
    <t>ТК-26</t>
  </si>
  <si>
    <t>ж/д ул. Марченко, 18</t>
  </si>
  <si>
    <t>ТК 26-3</t>
  </si>
  <si>
    <t>ж/д ул. Шуменская, 47</t>
  </si>
  <si>
    <t>ТК 26-4</t>
  </si>
  <si>
    <t>ж/д ул. Шуменская, 47А</t>
  </si>
  <si>
    <t>ТК 26-1</t>
  </si>
  <si>
    <t>ж/д ул. Детская, 5</t>
  </si>
  <si>
    <t>ТК 27-13</t>
  </si>
  <si>
    <t>ж/д ул. Шуменская, 31 (ТЕРРА-2)</t>
  </si>
  <si>
    <t>ТК-29</t>
  </si>
  <si>
    <t>ж/д ул. Шуменская, 31А (ТЕРРА-2)</t>
  </si>
  <si>
    <t>ж/д ул. Шуменская, 33 (ТЕРРА-2)</t>
  </si>
  <si>
    <t>ж/д ул. Кулибина, 21 (ТЕРРА-2)</t>
  </si>
  <si>
    <t>ж/д ул. Кулибина, 25 (ТЕРРА-2)</t>
  </si>
  <si>
    <t>ж/д ул. Марченко, 2 (ТЕРРА-2)</t>
  </si>
  <si>
    <t>ж/д ул. Марченко, 11Д (ЮУТС)</t>
  </si>
  <si>
    <t>ж/д ул. Марченко, 11Г (ЮУТС)</t>
  </si>
  <si>
    <t>ТК 24-18</t>
  </si>
  <si>
    <t>ж/д ул. Танкистов, 193В (МОНТАЖНИК)</t>
  </si>
  <si>
    <t>ТК 17-14</t>
  </si>
  <si>
    <t>УМВД по г.Челябинску</t>
  </si>
  <si>
    <t>ТК 27-3</t>
  </si>
  <si>
    <t>ул. Шуменская, 43</t>
  </si>
  <si>
    <t>ж/д ул. 1-Пятилетки, 43</t>
  </si>
  <si>
    <t>ТК-32</t>
  </si>
  <si>
    <t>ж/д ул. 1-Пятилетки, 45</t>
  </si>
  <si>
    <t>ж/д ул. Грибоедова, 48</t>
  </si>
  <si>
    <t>ж/д ул. 1-Пятилетки, 47</t>
  </si>
  <si>
    <t>ТК-33</t>
  </si>
  <si>
    <t>ж/д ул. 1-Пятилетки, 49</t>
  </si>
  <si>
    <t>ж/д ул. 1-Пятилетки, 51</t>
  </si>
  <si>
    <t>ж/д ул. 1-Пятилетки, 53</t>
  </si>
  <si>
    <t>ж/д ул. 1-Пятилетки, 57</t>
  </si>
  <si>
    <t>ИП Бондаревский В.А. ул. 1-ой Пятилетки, 59</t>
  </si>
  <si>
    <t>ООО УК «Новострой»</t>
  </si>
  <si>
    <t>Ул. Салютная,21, от</t>
  </si>
  <si>
    <t>ТК-11-4</t>
  </si>
  <si>
    <t>Ул. Салютная,21а</t>
  </si>
  <si>
    <t>От ТК-11-4</t>
  </si>
  <si>
    <t>Ул. 1 Пятилетки, 10</t>
  </si>
  <si>
    <t>ТК-11-7</t>
  </si>
  <si>
    <t>Ул. 1 Пятилетки,10а</t>
  </si>
  <si>
    <t>Г. Танкограда, 116</t>
  </si>
  <si>
    <t>ТК-11-9</t>
  </si>
  <si>
    <t>Ул. Г. Танкограда, 118</t>
  </si>
  <si>
    <t>Ул. Г. Танкограда, 118а,</t>
  </si>
  <si>
    <t>Ул. Г. Танкограда, 118б</t>
  </si>
  <si>
    <t>Ул. Г. Танкограда, 120</t>
  </si>
  <si>
    <t>Ул. Салютная, 13</t>
  </si>
  <si>
    <t>Ул. Салютная, 14</t>
  </si>
  <si>
    <t>Ул. Салютная,15</t>
  </si>
  <si>
    <t>Ул. Салютная, 17,</t>
  </si>
  <si>
    <t>Ул. Салютная,18</t>
  </si>
  <si>
    <t>ТК-47-9</t>
  </si>
  <si>
    <t>Ул. Салютная, 20</t>
  </si>
  <si>
    <t>Ул. Салютная, 22</t>
  </si>
  <si>
    <t>Тк-11-4</t>
  </si>
  <si>
    <t>Ул. Салютная, 26</t>
  </si>
  <si>
    <t>Ул. Салютная, 26а</t>
  </si>
  <si>
    <t>Ул. Салютная, 23/1,23/2</t>
  </si>
  <si>
    <t>Пер. Радистов,1</t>
  </si>
  <si>
    <t>Пер. Радистов,3</t>
  </si>
  <si>
    <t>Пер. Радистов,5</t>
  </si>
  <si>
    <t>Пер. Радистов, 9</t>
  </si>
  <si>
    <t>Ул. С. Ковалевской 3,</t>
  </si>
  <si>
    <t>Ул. С. Ковалевской 5</t>
  </si>
  <si>
    <t>Ул. С. Ковалевской,8</t>
  </si>
  <si>
    <t>Ул. С. Ковалевской, 8а</t>
  </si>
  <si>
    <t>Ул. Горького, 22</t>
  </si>
  <si>
    <t>ТК-39-35</t>
  </si>
  <si>
    <t>ООО УК «Единство»</t>
  </si>
  <si>
    <t>Ул. Г. Танкограда,112</t>
  </si>
  <si>
    <t>Ул. Г. Танкограда, 114</t>
  </si>
  <si>
    <t>ООО УК «Центр-Управления»</t>
  </si>
  <si>
    <t>Ул. Салютная, 23</t>
  </si>
  <si>
    <t>ТК-14</t>
  </si>
  <si>
    <t>МБДОУ «ДС№475 г. Челябинск»</t>
  </si>
  <si>
    <t>Ул. Салютная, 17а,</t>
  </si>
  <si>
    <t>ТК-11-6</t>
  </si>
  <si>
    <t>СП МБДОУ «ДС №321 г. Челябинск»</t>
  </si>
  <si>
    <t>Ул. Салютная, 24</t>
  </si>
  <si>
    <t>МБДОУ «ДС№321 г. Челябинск»</t>
  </si>
  <si>
    <t>Ул. Салютная, 15а</t>
  </si>
  <si>
    <t>МБОУ «ОЦ №3 филиал г. Челябинск»</t>
  </si>
  <si>
    <t>Ул. Салютная, 16;</t>
  </si>
  <si>
    <t>ГБПОУ «ЧМК»</t>
  </si>
  <si>
    <t>Ул. С. Ковалевской, 4; ТК-39-33</t>
  </si>
  <si>
    <t>Общежитие ЧТЗ-Уралтрак</t>
  </si>
  <si>
    <t>Ул. С. Ковалевской, 6;</t>
  </si>
  <si>
    <t>ТК-39-38</t>
  </si>
  <si>
    <t>ОКУ Центр-Занятости населения</t>
  </si>
  <si>
    <t>Ул. С. Ковалевской,2</t>
  </si>
  <si>
    <t xml:space="preserve"> ТК-39-33</t>
  </si>
  <si>
    <t>ИП Ханжин Пятерочка</t>
  </si>
  <si>
    <t>Ул. Горького, 26</t>
  </si>
  <si>
    <t>ООО «Сфера»</t>
  </si>
  <si>
    <t>Ул. Горького, 24</t>
  </si>
  <si>
    <t>Помещение отдела ЗАГС</t>
  </si>
  <si>
    <t>Ул. Салютная, 25</t>
  </si>
  <si>
    <t>ТК-16</t>
  </si>
  <si>
    <t>ООО «Промжилстрой» м-н «Бессарабский»</t>
  </si>
  <si>
    <t>Ул. Салютная,11;</t>
  </si>
  <si>
    <t>ИП Прыймак Э.Ю.</t>
  </si>
  <si>
    <t>«Конфискат»</t>
  </si>
  <si>
    <t>ИП Александрина «Протезный центр»</t>
  </si>
  <si>
    <t>Ул. 1 Пятилетки, 12а;</t>
  </si>
  <si>
    <t>ИП Касумов торговый павильон</t>
  </si>
  <si>
    <t>Ул. Первой Пятилетки,10а</t>
  </si>
  <si>
    <t>ИП Размахова С.А.</t>
  </si>
  <si>
    <t>ул. Салютная,25</t>
  </si>
  <si>
    <t>ИП Суханов В. Б.</t>
  </si>
  <si>
    <t>ПАО Челиндбанк</t>
  </si>
  <si>
    <t>Ул. Первой Пятилетки, 12, ТК-11-7</t>
  </si>
  <si>
    <t>ООО «Гран», аптека</t>
  </si>
  <si>
    <t>Ул. Салютная,28а</t>
  </si>
  <si>
    <t>ТК-47-9а</t>
  </si>
  <si>
    <t>ИП Середа</t>
  </si>
  <si>
    <t>Ул. Г. Танкгорада 118д</t>
  </si>
  <si>
    <t>Фитнес-клуб</t>
  </si>
  <si>
    <t>ИП Гаврилов М.В.</t>
  </si>
  <si>
    <t>Ул. Г. Танкограда, 120а</t>
  </si>
  <si>
    <t>АО Тандер «Магит»</t>
  </si>
  <si>
    <t>ГСК№406</t>
  </si>
  <si>
    <t>Ул. Крылова, 22</t>
  </si>
  <si>
    <t>ПАО Сбербанк</t>
  </si>
  <si>
    <t>Ул. Г. Танкограда 118</t>
  </si>
  <si>
    <t>Уральский Родник</t>
  </si>
  <si>
    <t>Ул. Героев Танкограда, 116</t>
  </si>
  <si>
    <t>ИП Тарасова Е.А.</t>
  </si>
  <si>
    <t>Ул. Г. Танкограда, 118в</t>
  </si>
  <si>
    <t>ИП Алескерова В.А.</t>
  </si>
  <si>
    <t>ООО кафе «Людмила»</t>
  </si>
  <si>
    <t>ИП Романова</t>
  </si>
  <si>
    <t>Ул. Салютная, 23а</t>
  </si>
  <si>
    <t>ИП Асадов</t>
  </si>
  <si>
    <t>ИП Севостьянова Ф.Г.</t>
  </si>
  <si>
    <t>ООО «ЖЭУ-8»</t>
  </si>
  <si>
    <t>пр.Комарова 112а ТК25-7</t>
  </si>
  <si>
    <t>гвс</t>
  </si>
  <si>
    <t>ООО «ЖЭУ-2»</t>
  </si>
  <si>
    <t>пр.Комарова 112   ТК25-7</t>
  </si>
  <si>
    <t>почта №71</t>
  </si>
  <si>
    <t>ул.Комарова 112    ТК25-7</t>
  </si>
  <si>
    <t>ООО Мечта</t>
  </si>
  <si>
    <t>ул. Комарова 112 ТК25-7</t>
  </si>
  <si>
    <t>пр.Комарова 114а ТК25-8</t>
  </si>
  <si>
    <t xml:space="preserve">пр.Комарова 114  ТК25-8 </t>
  </si>
  <si>
    <t>ЛОК</t>
  </si>
  <si>
    <t>ул.Комарова 114   ТК25-8</t>
  </si>
  <si>
    <t>Найфл</t>
  </si>
  <si>
    <t>Мамедов</t>
  </si>
  <si>
    <t>Импорт-сервис</t>
  </si>
  <si>
    <t>ул.Г.Танкограда 65 ТК25-8</t>
  </si>
  <si>
    <t>Развл.комплекс Зайлер</t>
  </si>
  <si>
    <t>ул.Г.Танкограда 63 ТК25-12а</t>
  </si>
  <si>
    <t>ул.Г. Танкограда 61 ТК25-7</t>
  </si>
  <si>
    <t>ТСН «Бриз»</t>
  </si>
  <si>
    <t>ул.Г. Танкограда 61а ТК25-7</t>
  </si>
  <si>
    <t>Офисы нежилые помещения</t>
  </si>
  <si>
    <t>ул.Г.Танкограда 59 ТК25-7</t>
  </si>
  <si>
    <t>ул.Г.Танкограда 59  ТК25-7</t>
  </si>
  <si>
    <t>ул.Котина 7а ТК25-7</t>
  </si>
  <si>
    <t>пр.Комарова 110а ТК25-7</t>
  </si>
  <si>
    <t xml:space="preserve">пр.Комарова 110 ТК25-7  </t>
  </si>
  <si>
    <t>ООО «ЖЭУ-11»</t>
  </si>
  <si>
    <t>ул.Г.Танкограда 110 ТК25-12а</t>
  </si>
  <si>
    <t>ИП Котов</t>
  </si>
  <si>
    <t>ул.Комарова 110 ТК25-7</t>
  </si>
  <si>
    <t>ООО «УК Континент»</t>
  </si>
  <si>
    <t>ул.Г.Танкограда 61б ТК25-7</t>
  </si>
  <si>
    <t>ул.Г.Такограда 63а ТК25-7</t>
  </si>
  <si>
    <t xml:space="preserve">РСУ 4 </t>
  </si>
  <si>
    <t>пер. Передовой 4 ТК47-11а</t>
  </si>
  <si>
    <t>Детская больница № 1 5корпусов</t>
  </si>
  <si>
    <t>ул.Горького,28 ТК  47-8</t>
  </si>
  <si>
    <t>ГКБ № 8  12корпусов</t>
  </si>
  <si>
    <t>д/с N 370</t>
  </si>
  <si>
    <t>ул.Г.Танкограда 65а ТК25-8</t>
  </si>
  <si>
    <t>д/с N 393</t>
  </si>
  <si>
    <t>ул.Комарова 112б ТК25-8</t>
  </si>
  <si>
    <t>д/с N 382</t>
  </si>
  <si>
    <t>ул.Котина  3а   ТК25-7</t>
  </si>
  <si>
    <t>ДК Ровестник</t>
  </si>
  <si>
    <t>ул.Комарова 114 ТК25-8</t>
  </si>
  <si>
    <t>Школа № 112</t>
  </si>
  <si>
    <t>ул.Г.Танкограда, 104 ТК 47-13</t>
  </si>
  <si>
    <t>ООО «Наноресурс»</t>
  </si>
  <si>
    <t>Пер. Плотничный 18</t>
  </si>
  <si>
    <t>Т.9В</t>
  </si>
  <si>
    <t>ООО «Уральские инвестиции»</t>
  </si>
  <si>
    <t>Пер. Плотничный 28</t>
  </si>
  <si>
    <t>Т.9Б</t>
  </si>
  <si>
    <t>ООО «МОЛЛ»</t>
  </si>
  <si>
    <t>ул. Моховая 7</t>
  </si>
  <si>
    <t>ОАО «ИПП Челябтехстром»</t>
  </si>
  <si>
    <t>Ул. Танкистов 189Б</t>
  </si>
  <si>
    <t>Т.10Б</t>
  </si>
  <si>
    <t>ООО «ЧЗКМ»</t>
  </si>
  <si>
    <t>АБК и цех</t>
  </si>
  <si>
    <t>Оптово-розничный</t>
  </si>
  <si>
    <t>ООО «Уралавто»</t>
  </si>
  <si>
    <t>ООО «Центр недвижимости»</t>
  </si>
  <si>
    <t>Ул. Танкистов 187Б</t>
  </si>
  <si>
    <t>ТК-10-3</t>
  </si>
  <si>
    <t>ООО «СтройСервис»</t>
  </si>
  <si>
    <t>ООО «УралТехСоюз»</t>
  </si>
  <si>
    <t>ООО «Челяб-Восток-Сервис»</t>
  </si>
  <si>
    <t>ООО «Позитив»</t>
  </si>
  <si>
    <t>ООО «ЧЗЭМ»</t>
  </si>
  <si>
    <t>Пер. Плотничный 16</t>
  </si>
  <si>
    <t>ТК-9Г</t>
  </si>
  <si>
    <t>МБДОУ «ДС № 475»</t>
  </si>
  <si>
    <t>Ул. Савина, 11;Т К 29</t>
  </si>
  <si>
    <t>ГБПОУ «ЮУГТК», комплекс зданий</t>
  </si>
  <si>
    <t>Ул. Грибоедова,47; ТК 31</t>
  </si>
  <si>
    <t>ГБПОУ «ЧМТТ», комплекс зданий</t>
  </si>
  <si>
    <t>Ул. Грибоедова, 50; ТК 31</t>
  </si>
  <si>
    <t>ООО «Жилкомсепвис», ЖЭУ №1</t>
  </si>
  <si>
    <t>Ул. Савина, 13, 15, 17; ТК 29</t>
  </si>
  <si>
    <t>Ул. Белостоцкого, 14, 16, 18. ТК 29</t>
  </si>
  <si>
    <t>Комплекс зданий</t>
  </si>
  <si>
    <t>Ул. Артиллерийская, 111,  117. ТК 29</t>
  </si>
  <si>
    <t>ж/д Шуменская , 4</t>
  </si>
  <si>
    <t>ТК-31</t>
  </si>
  <si>
    <t>ж/д Пр. Комарова, 129</t>
  </si>
  <si>
    <t>ООО «Прайм» Шуменская, 6а</t>
  </si>
  <si>
    <t>ТК-30в</t>
  </si>
  <si>
    <t>ж/д Салютная, 2</t>
  </si>
  <si>
    <t>ТК – 25-3</t>
  </si>
  <si>
    <t>ж/д Салютная, 4</t>
  </si>
  <si>
    <t>ж/д Салютная, 6</t>
  </si>
  <si>
    <t>ж/д Салютная, 8</t>
  </si>
  <si>
    <t>ж/д Шуменская, 20</t>
  </si>
  <si>
    <t>ж/д Пр. Комарова, 116</t>
  </si>
  <si>
    <t>ж/д Ул. Салютная, 10</t>
  </si>
  <si>
    <t>ООО «Изумруд» , Шуменская, 20а</t>
  </si>
  <si>
    <t>ООО «Классик-лайн» Комарова, 116</t>
  </si>
  <si>
    <t>ЦТП-2-Комарова</t>
  </si>
  <si>
    <t>ТК- 25-20</t>
  </si>
  <si>
    <t>ТП ООО «Светлячок» пр. Комарова, 133а</t>
  </si>
  <si>
    <t>ТК – 25-24</t>
  </si>
  <si>
    <t>Д/сад №428, Шуменская, 12</t>
  </si>
  <si>
    <t>ТК – 25-25</t>
  </si>
  <si>
    <t>ж/д Шуменская , 14</t>
  </si>
  <si>
    <t>ж/д Шуменская , 18</t>
  </si>
  <si>
    <t>ТК – 25-33</t>
  </si>
  <si>
    <t>ж/д Пр. Комарова, 137</t>
  </si>
  <si>
    <t>ж/д Пр. Комарова, 137а</t>
  </si>
  <si>
    <t>ж/д Пр. Комарова, 135</t>
  </si>
  <si>
    <t>ТК – 25-32</t>
  </si>
  <si>
    <t>«Центр по СПИДу» Шуменская , 16</t>
  </si>
  <si>
    <t>ж/д Пр. Комарова, 135а</t>
  </si>
  <si>
    <t>ж/д Пр. Комарова, 133а</t>
  </si>
  <si>
    <t>ТК – 25-26</t>
  </si>
  <si>
    <t>ж/д Шуменская , 10</t>
  </si>
  <si>
    <t>ТК – 25-27</t>
  </si>
  <si>
    <t>ж/д Пр. Комарова, 133</t>
  </si>
  <si>
    <t>ж/д Пр. Комарова, 133Б</t>
  </si>
  <si>
    <t>ж/д Пр. Комарова, 131</t>
  </si>
  <si>
    <t>ТД «Северо-восточный» пр. Комарова, 131</t>
  </si>
  <si>
    <t>ж/д Пр. Комарова, 131а</t>
  </si>
  <si>
    <t>ТК – 25-28</t>
  </si>
  <si>
    <t>Д/сад №418, Шуменская, 8</t>
  </si>
  <si>
    <t>ТК – 25-29</t>
  </si>
  <si>
    <t>ТП ИП Джаббаров пр. Комарова, 131Б</t>
  </si>
  <si>
    <t>ж/д Пр. Комарова, 131Б</t>
  </si>
  <si>
    <t>ж/д Шуменская , 6</t>
  </si>
  <si>
    <t xml:space="preserve">Д/С №475 </t>
  </si>
  <si>
    <t>ул. Горького 25а                       ТК 39</t>
  </si>
  <si>
    <t>ООО ЧелябГЭТ</t>
  </si>
  <si>
    <t>ул. Первой Пятилетки 30         ТК 39</t>
  </si>
  <si>
    <t xml:space="preserve">Полное </t>
  </si>
  <si>
    <t>Центральная строительная лаборотория</t>
  </si>
  <si>
    <t>ул. Артиллерийская 116к         ТК39</t>
  </si>
  <si>
    <t>ОГФС</t>
  </si>
  <si>
    <t>ул. Артиллерийская 116д          ТК 39</t>
  </si>
  <si>
    <t>ООО Атлант автосервис</t>
  </si>
  <si>
    <t xml:space="preserve">  Диагностический центр</t>
  </si>
  <si>
    <t>ул. Артиллерийская 93А        ТК 39</t>
  </si>
  <si>
    <t xml:space="preserve"> МБДОУ  Д/С-153</t>
  </si>
  <si>
    <t>ул. Крылова 1А                     ТК 39</t>
  </si>
  <si>
    <t>Д/с №97</t>
  </si>
  <si>
    <t>ул.Грибоедова 36                  ТК39</t>
  </si>
  <si>
    <t>МБОУ СОШ №106 корпус №1</t>
  </si>
  <si>
    <t>ул. Грибоедова 35                 ТК 39</t>
  </si>
  <si>
    <t xml:space="preserve"> филиал школы № 106 кор №3</t>
  </si>
  <si>
    <t>ул.Крылова 17а                     ТК 39</t>
  </si>
  <si>
    <t>Химчистка Чайка</t>
  </si>
  <si>
    <t>ул. Артиллерийская 83          ТК 41</t>
  </si>
  <si>
    <t>ИП Шевченко</t>
  </si>
  <si>
    <t>ул. Артиллерийская 83а         ТК 41</t>
  </si>
  <si>
    <t>ИП Большин</t>
  </si>
  <si>
    <t>ЧОВК военный комиссариат</t>
  </si>
  <si>
    <t>ул. Грибоедова 25а                 ТК 41</t>
  </si>
  <si>
    <t>Пожарная часть №5 Пожарное ДЕПО</t>
  </si>
  <si>
    <t>ул. Горького 35                       ТК 41</t>
  </si>
  <si>
    <t>Пожарная часть №5 резервный гараж</t>
  </si>
  <si>
    <t xml:space="preserve"> филиал школы № 106 кор №2</t>
  </si>
  <si>
    <t>ул.Правдухина 10а                ТК 41</t>
  </si>
  <si>
    <t>Мастерские ЖЭУ №4</t>
  </si>
  <si>
    <t>ул. Правдухина 5а                   ТК 42</t>
  </si>
  <si>
    <t xml:space="preserve"> Д\сад № 76 (363)</t>
  </si>
  <si>
    <t>ул. Правдухина 15А               ТК 42</t>
  </si>
  <si>
    <t xml:space="preserve">Женс.консультация </t>
  </si>
  <si>
    <t>ул. Котина 37А                       ТК 42</t>
  </si>
  <si>
    <t xml:space="preserve">  Д/сад №236     </t>
  </si>
  <si>
    <t>ул. Кудрявцева 77А               ТК 44</t>
  </si>
  <si>
    <t>МАОУ СОШ № 62</t>
  </si>
  <si>
    <t>ул. Кудрявцева 79                  ТК 44</t>
  </si>
  <si>
    <t>ТК 39</t>
  </si>
  <si>
    <t xml:space="preserve"> МКД</t>
  </si>
  <si>
    <t>ул. Крылова 1</t>
  </si>
  <si>
    <t>ул.Крылова 4</t>
  </si>
  <si>
    <t>ул.Крылова 6</t>
  </si>
  <si>
    <t>ул.Артиллерийская 99</t>
  </si>
  <si>
    <t>ул.Артиллерийская 101</t>
  </si>
  <si>
    <t>ЖЭУ 4   3ул. Артиллерийская 103А</t>
  </si>
  <si>
    <t>ул.Салютная 52</t>
  </si>
  <si>
    <t>ул.Салютная 54</t>
  </si>
  <si>
    <t xml:space="preserve">ул.Салютная 56   </t>
  </si>
  <si>
    <t>ул.Артиллерийская 103</t>
  </si>
  <si>
    <t>ул.Крылова 8</t>
  </si>
  <si>
    <t>ул.Крылова 10</t>
  </si>
  <si>
    <t>ул.Грибоедова 40</t>
  </si>
  <si>
    <t>ул.Грибоедова 40а</t>
  </si>
  <si>
    <t>ул.Грибоедова 40б</t>
  </si>
  <si>
    <t>ул.Грибоедова 42</t>
  </si>
  <si>
    <t>ул.Салютная 48</t>
  </si>
  <si>
    <t>ул.Салютная 44</t>
  </si>
  <si>
    <t>ул.Салютная 46</t>
  </si>
  <si>
    <t>ул.Салютная 50</t>
  </si>
  <si>
    <t>ул.Крылова 16а</t>
  </si>
  <si>
    <t>ул.Крылова 16</t>
  </si>
  <si>
    <t>ул.Крылова 14</t>
  </si>
  <si>
    <t>ул.Крылова 12</t>
  </si>
  <si>
    <t>ул.Грибоедова 39</t>
  </si>
  <si>
    <t>ул.Грибоедова 39а</t>
  </si>
  <si>
    <t>ул.Грибоедова 41а</t>
  </si>
  <si>
    <t>ул.Грибоедова 41</t>
  </si>
  <si>
    <t>ул.Грибоедова 43</t>
  </si>
  <si>
    <t>ул.Салютная 38</t>
  </si>
  <si>
    <t>ул.Салютная 40</t>
  </si>
  <si>
    <t>ул.Крылова 18</t>
  </si>
  <si>
    <t>ул.Горького 25</t>
  </si>
  <si>
    <t>ул.Горького 23</t>
  </si>
  <si>
    <t>ул.Горького 23а</t>
  </si>
  <si>
    <t>ул.Горького 21а</t>
  </si>
  <si>
    <t>ул.Горького 21</t>
  </si>
  <si>
    <t>ул.Горького 19</t>
  </si>
  <si>
    <t>ул.Салютная 36</t>
  </si>
  <si>
    <t>ул.Крылова 17</t>
  </si>
  <si>
    <t>ул.Крылова 19</t>
  </si>
  <si>
    <t>ул.Горького 27</t>
  </si>
  <si>
    <t>ул.Горького 29</t>
  </si>
  <si>
    <t xml:space="preserve">                         ТК 40 Б</t>
  </si>
  <si>
    <t xml:space="preserve">ул.Артиллерийская 116б   </t>
  </si>
  <si>
    <t xml:space="preserve">                         ТК 40А</t>
  </si>
  <si>
    <t>ул.Артиллерийская 116</t>
  </si>
  <si>
    <t>ул. Правдухина  2</t>
  </si>
  <si>
    <t>ул.Артиллерийская 87</t>
  </si>
  <si>
    <t>ул.Правдухина 4</t>
  </si>
  <si>
    <t>ул.Артиллерийская 89</t>
  </si>
  <si>
    <t>ул.Артиллерийская 91</t>
  </si>
  <si>
    <t>ул.Крылова 5а</t>
  </si>
  <si>
    <t>ул.Крылова 3</t>
  </si>
  <si>
    <t>ул.Правдухина 6</t>
  </si>
  <si>
    <t>ул.Правдухина 8</t>
  </si>
  <si>
    <t>ул.Грибоедова 30а</t>
  </si>
  <si>
    <t>ул.Крылова 7а</t>
  </si>
  <si>
    <t>ул.Крылова 7</t>
  </si>
  <si>
    <t>ул.Крылова 5</t>
  </si>
  <si>
    <t>ул.Крылова 9</t>
  </si>
  <si>
    <t>ул.Грибоедова 32</t>
  </si>
  <si>
    <t xml:space="preserve">                                           ТК 41</t>
  </si>
  <si>
    <t>ул.Артиллерийская 81/Правдухина1</t>
  </si>
  <si>
    <t>ул.Правдухина 3</t>
  </si>
  <si>
    <t>ул.Правдухина 5</t>
  </si>
  <si>
    <t>ул.Правдухина 7</t>
  </si>
  <si>
    <t>ул.Грибоедова 26/ул,Правдухина 9</t>
  </si>
  <si>
    <t>ул.Грибоедова 24</t>
  </si>
  <si>
    <t>ул.Грибоедова 22</t>
  </si>
  <si>
    <t>ул.Грибоедова 20</t>
  </si>
  <si>
    <t>ул.Правдухина 10</t>
  </si>
  <si>
    <t>ул.Грибоедова 30</t>
  </si>
  <si>
    <t>ул.Грибоедова 29</t>
  </si>
  <si>
    <t>ул.Правдухина 12</t>
  </si>
  <si>
    <t>ул.Правдухина 14</t>
  </si>
  <si>
    <t>ул.Грибоедова 29а</t>
  </si>
  <si>
    <t xml:space="preserve">ул.Крылова 13а   </t>
  </si>
  <si>
    <t>ул.Крылова 13</t>
  </si>
  <si>
    <t>ул.Крылова 15</t>
  </si>
  <si>
    <t>ул.Крылова 11</t>
  </si>
  <si>
    <t>ул.Грибоедова 31</t>
  </si>
  <si>
    <t>ул.Правдухина 16</t>
  </si>
  <si>
    <t>ул.Правдухина 18а</t>
  </si>
  <si>
    <t>ул.Правдухина 18</t>
  </si>
  <si>
    <t>ул.Правдухина 20</t>
  </si>
  <si>
    <t>ул.Правдухина 22</t>
  </si>
  <si>
    <t>ул.Горького 31</t>
  </si>
  <si>
    <t>ул.Горького 31а</t>
  </si>
  <si>
    <t xml:space="preserve">                                      ТК 42</t>
  </si>
  <si>
    <t xml:space="preserve"> ул. Артиллерийская 114   </t>
  </si>
  <si>
    <t>ул.Артиллерийская 77</t>
  </si>
  <si>
    <t>ул.Артиллерийская 75/ул.Котина 39</t>
  </si>
  <si>
    <t>ул.Котина 37</t>
  </si>
  <si>
    <t>ул.Котина 35</t>
  </si>
  <si>
    <t>ул.Котина 33</t>
  </si>
  <si>
    <t>ул.Котина 31</t>
  </si>
  <si>
    <t>ул.Грибоедова 19</t>
  </si>
  <si>
    <t>ул.Грибоедова 21</t>
  </si>
  <si>
    <t>ул.Грибоедова 23</t>
  </si>
  <si>
    <t>ул.Грибоедова 25</t>
  </si>
  <si>
    <t>ул.Правдухина 13</t>
  </si>
  <si>
    <t>ул.Правдухина 15</t>
  </si>
  <si>
    <t>ул.Котина 29</t>
  </si>
  <si>
    <t>ул.Котина 27</t>
  </si>
  <si>
    <t>ул.Котина 25</t>
  </si>
  <si>
    <t>ул.Котина 23</t>
  </si>
  <si>
    <t>ул.Горького 43</t>
  </si>
  <si>
    <t xml:space="preserve">ул.Горького 41 </t>
  </si>
  <si>
    <t>ул.Горького 39</t>
  </si>
  <si>
    <t xml:space="preserve">ул.Правдухина 19   </t>
  </si>
  <si>
    <t>ул. Правдухина  17</t>
  </si>
  <si>
    <r>
      <t xml:space="preserve">             </t>
    </r>
    <r>
      <rPr>
        <b/>
        <sz val="12"/>
        <color theme="1"/>
        <rFont val="Times New Roman"/>
        <family val="1"/>
        <charset val="204"/>
      </rPr>
      <t>ТК 44</t>
    </r>
  </si>
  <si>
    <t>ул.Артиллерийская 106</t>
  </si>
  <si>
    <t>ул.Артиллерийская 108</t>
  </si>
  <si>
    <t xml:space="preserve">      ТК 45</t>
  </si>
  <si>
    <t xml:space="preserve">ул.Артиллерийская 104   </t>
  </si>
  <si>
    <t>Комбинат «Наша Марка»</t>
  </si>
  <si>
    <t>ТК-2-20</t>
  </si>
  <si>
    <t>Ул. 2-й Стройгородок</t>
  </si>
  <si>
    <t xml:space="preserve">8 жилых домов:    </t>
  </si>
  <si>
    <t>ул. 2-й Стройгородок, № 1, 2, 3, 4, 5, 6, 7, 8</t>
  </si>
  <si>
    <t>7 жилых домов:</t>
  </si>
  <si>
    <t>Т. 2-14  2108 км</t>
  </si>
  <si>
    <t>2108 км, № 4, 5, 6, 7, 8, 9, 10</t>
  </si>
  <si>
    <t>частный сектор - 4 дома пер. 1-й Линейный, 1Б, 8, 14, 18</t>
  </si>
  <si>
    <t>пер. 1-й Линейный  Т.2-5</t>
  </si>
  <si>
    <t>частный сектор - 2 дома пер. 4-й Линейный, 4, 5</t>
  </si>
  <si>
    <t>пер.4-й Линейный  Т. 3</t>
  </si>
  <si>
    <t>Общежитие РЖД 2109 км</t>
  </si>
  <si>
    <t>Т.2-19 2109 км</t>
  </si>
  <si>
    <t>База ПЧ-11 ОАО «РЖД»</t>
  </si>
  <si>
    <t xml:space="preserve">Т. 2-8  2109 км ст. Чурилово </t>
  </si>
  <si>
    <t>ООО "Сибирский тракт"-  комплекс зданий 9 потребителей</t>
  </si>
  <si>
    <t>т.2-1-1 ул. Линейная, 86</t>
  </si>
  <si>
    <t>ЗАО ПКФ "Тракторострой"</t>
  </si>
  <si>
    <t>т.2-1А  ул. Линейная, 92</t>
  </si>
  <si>
    <t>ООО "ГСУ", АБК</t>
  </si>
  <si>
    <t>т.2-3  ул. Линейная, 82</t>
  </si>
  <si>
    <t>Евстратов В.Г.  Автомойка, магазин</t>
  </si>
  <si>
    <t>т.2-3Б  ул. Линейная, 76</t>
  </si>
  <si>
    <t>ООО "Прайм-Принт"</t>
  </si>
  <si>
    <t>т.2-4  ул. Линейная, 63</t>
  </si>
  <si>
    <t>ООО "ПромАрмСтрой"</t>
  </si>
  <si>
    <t>т.2-4  ул. Линейная, 65</t>
  </si>
  <si>
    <t>ООО "Техинвест-21"</t>
  </si>
  <si>
    <t>т.2-4  ул. Линейная, 69</t>
  </si>
  <si>
    <t>ООО "ТоргХолодСервис"</t>
  </si>
  <si>
    <t>т.2-8  ул. Линейная, 59</t>
  </si>
  <si>
    <t>ПАО "Россети Урала"</t>
  </si>
  <si>
    <t>т.2-8  ул. Линейная, 61</t>
  </si>
  <si>
    <t xml:space="preserve">ГСК -403  боксы </t>
  </si>
  <si>
    <t>т. 4  ул. Самохина, 192</t>
  </si>
  <si>
    <t>ООО "СМиГ"</t>
  </si>
  <si>
    <t>т. 4-1 ул. Самохина, 190</t>
  </si>
  <si>
    <t>ООО Стройбаза "Чурилово"</t>
  </si>
  <si>
    <t xml:space="preserve">ООО "Асбест-ТПК" </t>
  </si>
  <si>
    <t>т.2-3А  ул. Линейная, 64</t>
  </si>
  <si>
    <t>Объекты на полное либо частичное отключение по т/магистрали Центр ТЭЦ-2</t>
  </si>
  <si>
    <t>МБОУ Гимназия № 48.</t>
  </si>
  <si>
    <t>Пр. Ленина, 13; Т- 18</t>
  </si>
  <si>
    <t>МБОУ «СОШ № 107</t>
  </si>
  <si>
    <t>Пр. Ленина, 7; Т- 16-20</t>
  </si>
  <si>
    <t xml:space="preserve"> г. Челябинска».</t>
  </si>
  <si>
    <t>ЮУрГУ.</t>
  </si>
  <si>
    <t>Ул. Рождественского 5; К- 13</t>
  </si>
  <si>
    <t>ГУ ОГАЧО  (государственный архив)</t>
  </si>
  <si>
    <t>пр. ленина, 3  ТК-11</t>
  </si>
  <si>
    <t>АННПОО «Челябинский колледж Комитент».</t>
  </si>
  <si>
    <t>Пр. Ленина, 11 А; К- 8-1</t>
  </si>
  <si>
    <t>ГБУЗ «ЧОКНБ», комплекс зданий.</t>
  </si>
  <si>
    <t>Ул. Рождественского, 9; ул. 40 лет Октября, 32, 32В, 34Б,36,36А; К -4-1</t>
  </si>
  <si>
    <t>ООО «Центр недвижимости», комплекс зданий;</t>
  </si>
  <si>
    <t>Ул. 40 лет октября, 30, 30 А,30Б, 30В, 32А, 32Б, 34, 36 Б;  ул. Рождественского,7А, 9В; К- 4-1</t>
  </si>
  <si>
    <t>УМВД России по г. Челябинску;</t>
  </si>
  <si>
    <t>ООО «Гео».</t>
  </si>
  <si>
    <t>ООО «Водный мир» (бассейн)</t>
  </si>
  <si>
    <t>Ул. 40 лет Октября, 31 А;   Т- 14</t>
  </si>
  <si>
    <t>ООО «Дайна» (прачечная)</t>
  </si>
  <si>
    <t>Ул. 40 лет Октября, 33;  Т- 14</t>
  </si>
  <si>
    <t>ООО СК «Бассейн Юбилейный» (баня)</t>
  </si>
  <si>
    <t>Ул. 40 лет Октября, 31; К- 2</t>
  </si>
  <si>
    <t>МАУК «Кировец»</t>
  </si>
  <si>
    <t>Пр. Ленина, 5; Т- 16 - 21</t>
  </si>
  <si>
    <t>Комплекс зданий.</t>
  </si>
  <si>
    <t>Ул. 40 лет Октября, 29 А; пр. Ленина, 9; Т- 16 - 25</t>
  </si>
  <si>
    <t>ФКУ «ЦХ и СО ГУ МВД России по Чел обл».</t>
  </si>
  <si>
    <t>Пр. Ленина, 11 Б; К- 11</t>
  </si>
  <si>
    <t>ООО «ЖилКомСервис» ЖЭУ № 1</t>
  </si>
  <si>
    <t>Пр. Ленина, 11 ж/д ; К- 8</t>
  </si>
  <si>
    <t>ООО «ЖилКомСервис» ЖЭУ №1</t>
  </si>
  <si>
    <t>Ул. Рождественского, 7, 9 ж/д; К-13</t>
  </si>
  <si>
    <t>ООО УК «Первостроитель»</t>
  </si>
  <si>
    <t>Ул. Рождественского,     7 Б; К- 4 - 5</t>
  </si>
  <si>
    <t>ГК № 414</t>
  </si>
  <si>
    <t>Ул. Малогрузовая, 7; Т- 8</t>
  </si>
  <si>
    <t>отключен</t>
  </si>
  <si>
    <t>ООО «Оптимум»</t>
  </si>
  <si>
    <t>Ул. Малогрузовая, 1; Т- II-20</t>
  </si>
  <si>
    <t>ООО ПК «Ажурсталь»</t>
  </si>
  <si>
    <t>Копейское шоссе, 92; ТК -3 А</t>
  </si>
  <si>
    <t>ООО «Техно-Авиа»</t>
  </si>
  <si>
    <t>Копейское шоссе, 90; ТК -3 А</t>
  </si>
  <si>
    <t>ООО «Карго-Сервис +»</t>
  </si>
  <si>
    <t>МУП «Челябметротрансстрой»</t>
  </si>
  <si>
    <t>Сибирский переезд; Т- 7</t>
  </si>
  <si>
    <t>МБУДО «ДЮСШ по тех. видам спорта», гараж. «Парк им. Терешковой», зал игровых автоматов.</t>
  </si>
  <si>
    <t>Ул. Рождественского, 6, 6/1; ТК- 12</t>
  </si>
  <si>
    <t>ООО «Квартал» ж/д</t>
  </si>
  <si>
    <t>Пр. Ленина, 13А; ТК-18</t>
  </si>
  <si>
    <t>ООО «ОптимА»</t>
  </si>
  <si>
    <t>ООО «ЖилКомСервис» ЖЭУ № 1, ж/д</t>
  </si>
  <si>
    <t>Пр. Ленина15,17,19.</t>
  </si>
  <si>
    <t>Пер. Артиллерийский, 2, 2А, 4, 4А, 6, 6А; Т- 18-5</t>
  </si>
  <si>
    <t>Нежилые здания.</t>
  </si>
  <si>
    <t>Пер. Артиллерийский,6,11; Т- 18-5</t>
  </si>
  <si>
    <t>АБК, боксы.</t>
  </si>
  <si>
    <t>Пер. Артиллерийский, 3; Т- 18</t>
  </si>
  <si>
    <t>АО «Челябметрострой»</t>
  </si>
  <si>
    <t>Комсомольская пл; Т- 18</t>
  </si>
  <si>
    <t>ООО МЦ «Лотос»</t>
  </si>
  <si>
    <t>Пр. Ленина, 17; ТК – 18-6</t>
  </si>
  <si>
    <t>МАУ «НХТ»</t>
  </si>
  <si>
    <t>Пр. Ленина, 19.</t>
  </si>
  <si>
    <t>нежилые здания ОАО РЖД</t>
  </si>
  <si>
    <t>ст. Тракторострой  т. II-14</t>
  </si>
  <si>
    <t>Объекты на полное либо частичное отключение в контуре 3 насосной</t>
  </si>
  <si>
    <t xml:space="preserve">Ж/Д УЛ.ЕЛЬКИНА 59 </t>
  </si>
  <si>
    <t>Ж/Д УЛ.ЕЛЬКИНА 61</t>
  </si>
  <si>
    <t>Ж/Д УЛ.ЕЛЬКИНА 61А</t>
  </si>
  <si>
    <t>Ж/Д УЛ.ЕЛЬКИНА 63</t>
  </si>
  <si>
    <t>Ж/Д УЛ.ЕЛЬКИНА 63А</t>
  </si>
  <si>
    <t>Ж/Д УЛ.ЕЛЬКИНА 63Б</t>
  </si>
  <si>
    <t>Ж/Д УЛ.ТИМИРЯЗЕВА 33</t>
  </si>
  <si>
    <t>Ж/Д УЛ.ВОРОВСКОГО 5А</t>
  </si>
  <si>
    <t xml:space="preserve">Ж/Д УЛ.С.КРИВОЙ 26 </t>
  </si>
  <si>
    <t>Ж/Д УЛ.С.КРИВОЙ 28</t>
  </si>
  <si>
    <t>Ж/Д УЛ.С.КРИВОЙ 30</t>
  </si>
  <si>
    <t>Ж/Д УЛ.С.КРИВОЙ 33</t>
  </si>
  <si>
    <t>Ж/Д УЛ.С.КРИВОЙ 39</t>
  </si>
  <si>
    <t xml:space="preserve">Ж/Д ПР.ЛЕНИНА 61 </t>
  </si>
  <si>
    <t>Ж/Д УЛ.КРАСНАЯ 69</t>
  </si>
  <si>
    <t>Ж/Д УЛ.ВАСЕНКО 100</t>
  </si>
  <si>
    <t>пр. Ленина, 21</t>
  </si>
  <si>
    <t>пр. Ленина, 23</t>
  </si>
  <si>
    <t>пр. Ленина, 23б</t>
  </si>
  <si>
    <t>пр. Ленина, 25</t>
  </si>
  <si>
    <t>пр. Ленина, 25а</t>
  </si>
  <si>
    <t>пр. Ленина, 33а</t>
  </si>
  <si>
    <t>пр. Ленина, 41</t>
  </si>
  <si>
    <t>пр. Ленина, 45</t>
  </si>
  <si>
    <t>пр. Ленина, 47</t>
  </si>
  <si>
    <t>пр. Ленина, 49</t>
  </si>
  <si>
    <t>пр. Ленина, 51</t>
  </si>
  <si>
    <t>пр. Ленина, 53</t>
  </si>
  <si>
    <t>3 Интернационала,128</t>
  </si>
  <si>
    <t>3 Интернационала,128а</t>
  </si>
  <si>
    <t>3 Интернационала,130</t>
  </si>
  <si>
    <t>Плеханова,14</t>
  </si>
  <si>
    <t>Плеханова,19</t>
  </si>
  <si>
    <t>Плеханова,19а</t>
  </si>
  <si>
    <t>Плеханова,21</t>
  </si>
  <si>
    <t>Пушкина,60</t>
  </si>
  <si>
    <t>Пушкина,60а</t>
  </si>
  <si>
    <t>Пушкина,69а</t>
  </si>
  <si>
    <t>Российская,206</t>
  </si>
  <si>
    <t>Российская,208</t>
  </si>
  <si>
    <t>Российская,218</t>
  </si>
  <si>
    <t>Российская,220</t>
  </si>
  <si>
    <t>Российская,222</t>
  </si>
  <si>
    <t>Российская,224</t>
  </si>
  <si>
    <t>Российская,269</t>
  </si>
  <si>
    <t>Российская,271</t>
  </si>
  <si>
    <t>Свободы, 70</t>
  </si>
  <si>
    <t>Свободы, 70а</t>
  </si>
  <si>
    <t>Свободы, 72</t>
  </si>
  <si>
    <t>Свободы, 74</t>
  </si>
  <si>
    <t>Свободы, 76</t>
  </si>
  <si>
    <t>Свободы, 78</t>
  </si>
  <si>
    <t>Свободы, 80</t>
  </si>
  <si>
    <t>Свободы, 82а</t>
  </si>
  <si>
    <t>Свободы, 139</t>
  </si>
  <si>
    <t>Свободы, 141</t>
  </si>
  <si>
    <t>Свободы, 141а</t>
  </si>
  <si>
    <t>Свободы, 145а</t>
  </si>
  <si>
    <t>Свободы, 151</t>
  </si>
  <si>
    <t>Свободы, 153</t>
  </si>
  <si>
    <t>Тимирязева,4</t>
  </si>
  <si>
    <t>Тимирязева,8</t>
  </si>
  <si>
    <t>Тимирязева,10</t>
  </si>
  <si>
    <t>Тимирязева,12 (т/у от ЦТП)</t>
  </si>
  <si>
    <t>Тимирязева,19</t>
  </si>
  <si>
    <t>Тимирязева,24</t>
  </si>
  <si>
    <t>Тимирязева,27</t>
  </si>
  <si>
    <t>Тимирязева,28</t>
  </si>
  <si>
    <t>Цвиллинга,35</t>
  </si>
  <si>
    <t>Цвиллинга,37</t>
  </si>
  <si>
    <t>Цвиллинга,39</t>
  </si>
  <si>
    <t>Ленина,28</t>
  </si>
  <si>
    <t>Ленина,28а</t>
  </si>
  <si>
    <t>Ленина,28б</t>
  </si>
  <si>
    <t>Ленина,28в</t>
  </si>
  <si>
    <t>Ленина,28г</t>
  </si>
  <si>
    <t>Ленина,30</t>
  </si>
  <si>
    <t>Ленина,30а</t>
  </si>
  <si>
    <t>Ленина,34</t>
  </si>
  <si>
    <t>Ленина,36</t>
  </si>
  <si>
    <t>Ленина,36а</t>
  </si>
  <si>
    <t>Ленина,36б</t>
  </si>
  <si>
    <t>Ленина,36в</t>
  </si>
  <si>
    <t>3 Интернационала,113а</t>
  </si>
  <si>
    <t>4 Интернационала,117</t>
  </si>
  <si>
    <t>5 Интернационала,118</t>
  </si>
  <si>
    <t>6 Интернационала,119</t>
  </si>
  <si>
    <t>Постышева,3</t>
  </si>
  <si>
    <t>Труда,7а</t>
  </si>
  <si>
    <t>Гр.бойлерн. Пермская,82а</t>
  </si>
  <si>
    <t>ПАО "Фортум" Ленина 28Д</t>
  </si>
  <si>
    <t>Вентиляция</t>
  </si>
  <si>
    <t xml:space="preserve"> Управления ЧГЭС, ул.3-го Интернационала, 114.</t>
  </si>
  <si>
    <t>ГВС+ вентиляция</t>
  </si>
  <si>
    <t>МАУ ЧЦИ"Театр Плюс Кино"ул.Пушкина,64</t>
  </si>
  <si>
    <t>ИП Данилов В. В., пр.Ленина 21Б</t>
  </si>
  <si>
    <t>ОКУ ЦЗН г. Челябинска" пр. Ленина, 49А</t>
  </si>
  <si>
    <t>Хабиров ул.Тимирязева,28</t>
  </si>
  <si>
    <t>ООО"Оптифарм-Ф" пр.Ленина,23</t>
  </si>
  <si>
    <t>ФУ "Лотос" ул.Российская,218а</t>
  </si>
  <si>
    <t>ТФ"Башмачок" ул.Свободы,151</t>
  </si>
  <si>
    <t xml:space="preserve">ООО "Технострой"          ул. Свободы,153а               </t>
  </si>
  <si>
    <t>ИП Дмитрук ул. Свободы,151а</t>
  </si>
  <si>
    <t>МУП "АПЦ" пр.Ленина,41а</t>
  </si>
  <si>
    <r>
      <t>"Альфа Банк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ул.Свободы,82</t>
    </r>
  </si>
  <si>
    <t>ООО "Лакомка" ул. Цвиллинга,35</t>
  </si>
  <si>
    <t>ООО "Спорт"пр.Ленина,34</t>
  </si>
  <si>
    <t>ж/д ул.Свободы,155а</t>
  </si>
  <si>
    <t>жилой дом</t>
  </si>
  <si>
    <t xml:space="preserve"> ж/д ул.Свободы,155б</t>
  </si>
  <si>
    <t>ж/д ул.Свободы,157а</t>
  </si>
  <si>
    <t>ж/д ул.Свободы,159</t>
  </si>
  <si>
    <t>ж/д ул.Российска,262</t>
  </si>
  <si>
    <t>ж/д ул.Евтеева,8</t>
  </si>
  <si>
    <t>ж/д ул.Плеханова,1</t>
  </si>
  <si>
    <t xml:space="preserve"> ж/д ул.Цвиллинга.55б</t>
  </si>
  <si>
    <t xml:space="preserve"> ж/д ул.Плеханова,32</t>
  </si>
  <si>
    <t>ж/д ул.Плеханова,36</t>
  </si>
  <si>
    <t>ж/д ул.Цвиллинга,41а</t>
  </si>
  <si>
    <t xml:space="preserve"> ж/д ул.Цвиллинга,43</t>
  </si>
  <si>
    <t xml:space="preserve"> ж/д ул.Плеханова,43</t>
  </si>
  <si>
    <t>.ж/д ул.Пушкина,71а</t>
  </si>
  <si>
    <t>ж/д ул. Пушкина.69</t>
  </si>
  <si>
    <t>от ж/д Пушкина,71а</t>
  </si>
  <si>
    <t>ж/д ул.Свободы,84</t>
  </si>
  <si>
    <t>ж/д.ул.Свободы,88</t>
  </si>
  <si>
    <t>ж/д.ул.Свободы,86а</t>
  </si>
  <si>
    <t>ж/д .ул.Свободы.84а</t>
  </si>
  <si>
    <t>от Св 86а(гр.болерная)</t>
  </si>
  <si>
    <t>ж/д ул.Свободы,88а</t>
  </si>
  <si>
    <t>ж/д.ул.Свободы,86б</t>
  </si>
  <si>
    <t>ж/д ул.Свободы,92б</t>
  </si>
  <si>
    <t xml:space="preserve"> ж/д ул.Орджоникидзе,34</t>
  </si>
  <si>
    <t>ж/д ул.Цвиллинга,55а</t>
  </si>
  <si>
    <t>ж/д ул.Плеханова,28</t>
  </si>
  <si>
    <t>ж/д ул.Пушкина,70</t>
  </si>
  <si>
    <t>ж/д ул.Пушкина,73</t>
  </si>
  <si>
    <t xml:space="preserve"> ж/д ул.Плеханова,47</t>
  </si>
  <si>
    <t>ж/д ул.Цвиллинга,58</t>
  </si>
  <si>
    <t xml:space="preserve"> ж/д ул.Цвиллинга,49</t>
  </si>
  <si>
    <t xml:space="preserve"> ж/д ул.Монакова,6а</t>
  </si>
  <si>
    <t xml:space="preserve"> ж/д ул.Телевизиооная,4</t>
  </si>
  <si>
    <t xml:space="preserve"> ж/д ул.Телевизионная,4а</t>
  </si>
  <si>
    <t xml:space="preserve"> ж/д ул.Орджоникидзе,41</t>
  </si>
  <si>
    <t xml:space="preserve"> ж/д ул.Монакова,6</t>
  </si>
  <si>
    <t xml:space="preserve"> ж/д ул.Телевизионная,3</t>
  </si>
  <si>
    <t xml:space="preserve"> ж/д ул.Свободы,88б</t>
  </si>
  <si>
    <t xml:space="preserve"> ж/д ул.Свободы,92а</t>
  </si>
  <si>
    <t xml:space="preserve"> ж/д ул.Российская,277</t>
  </si>
  <si>
    <t xml:space="preserve"> ж/д ул.Российская,275</t>
  </si>
  <si>
    <t>ж/д ул.Свободы,155в</t>
  </si>
  <si>
    <t>.ж/д ул.Свободы,155г</t>
  </si>
  <si>
    <t>ж/д ул.Пушкина,73а</t>
  </si>
  <si>
    <t xml:space="preserve"> ж/д ул.Цвиллинга,57</t>
  </si>
  <si>
    <t xml:space="preserve"> ж/д ул.Плеханова,31</t>
  </si>
  <si>
    <t xml:space="preserve"> ж/д ул.Плеханова,4</t>
  </si>
  <si>
    <t xml:space="preserve"> ж/д ул.Свободы,90а</t>
  </si>
  <si>
    <t>ж/д ул.Цвиллинга,53</t>
  </si>
  <si>
    <t xml:space="preserve"> ж/д ул.Телевизионная,1</t>
  </si>
  <si>
    <t>ж/дул.Тимирязева,29</t>
  </si>
  <si>
    <t>ж/д ул.Пушкина,70(вставка)жилой дом</t>
  </si>
  <si>
    <t>ж/д ул.Свободы,90</t>
  </si>
  <si>
    <t>ул.Орджоникидзе,54б</t>
  </si>
  <si>
    <t>ЧГТРК "Южный урал"</t>
  </si>
  <si>
    <t xml:space="preserve"> ул.Монакова,2</t>
  </si>
  <si>
    <t>УМВД</t>
  </si>
  <si>
    <t xml:space="preserve"> ул.Пушкина,68                    ФГКУ 3ОФПС</t>
  </si>
  <si>
    <t xml:space="preserve"> ул.Монакова,2а                  УВО по г.Челябинску филиал ФГКУ УВО ГУ</t>
  </si>
  <si>
    <t xml:space="preserve"> ул.Монакова,1а</t>
  </si>
  <si>
    <t>Локоматив</t>
  </si>
  <si>
    <t xml:space="preserve"> ул.Цвиллинга,54</t>
  </si>
  <si>
    <t>ДК ЖД</t>
  </si>
  <si>
    <t xml:space="preserve"> ул.Орджоникидзе,56           СРЭС</t>
  </si>
  <si>
    <t xml:space="preserve"> ул.Российская,279              УПХО ФПЧО </t>
  </si>
  <si>
    <t xml:space="preserve"> ул.Орджоникидзе,54а</t>
  </si>
  <si>
    <t>Культорг</t>
  </si>
  <si>
    <t>парк Пушкина</t>
  </si>
  <si>
    <t>Горсад</t>
  </si>
  <si>
    <t>ул.Орджоникидзе,27а          Администрация Советского р-на</t>
  </si>
  <si>
    <t>ул.Плеханова,1в                   ФГКУ УХ и СО МВД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</si>
</sst>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Arial"/>
      <family val="2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18" fillId="0" borderId="0"/>
  </cellStyleXfs>
  <cellXfs count="267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ill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0" fillId="0" borderId="0" xfId="0" applyFill="1" applyBorder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/>
    <xf numFmtId="0" fontId="2" fillId="0" borderId="0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6" borderId="2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9" fillId="3" borderId="1" xfId="0" applyFont="1" applyFill="1" applyBorder="1"/>
    <xf numFmtId="0" fontId="9" fillId="0" borderId="0" xfId="0" applyFont="1" applyFill="1" applyBorder="1"/>
    <xf numFmtId="0" fontId="12" fillId="3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/>
    <xf numFmtId="0" fontId="9" fillId="0" borderId="6" xfId="0" applyFont="1" applyFill="1" applyBorder="1" applyAlignment="1">
      <alignment horizontal="right" vertical="center"/>
    </xf>
    <xf numFmtId="0" fontId="13" fillId="0" borderId="1" xfId="0" applyFont="1" applyFill="1" applyBorder="1"/>
    <xf numFmtId="0" fontId="12" fillId="3" borderId="3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1" xfId="0" applyFont="1" applyFill="1" applyBorder="1"/>
    <xf numFmtId="0" fontId="0" fillId="7" borderId="0" xfId="0" applyFill="1"/>
    <xf numFmtId="2" fontId="9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/>
    <xf numFmtId="0" fontId="0" fillId="0" borderId="1" xfId="0" applyFill="1" applyBorder="1" applyAlignment="1">
      <alignment horizontal="right"/>
    </xf>
    <xf numFmtId="0" fontId="9" fillId="0" borderId="7" xfId="0" applyFont="1" applyFill="1" applyBorder="1"/>
    <xf numFmtId="49" fontId="9" fillId="0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7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6" xfId="0" applyFont="1" applyFill="1" applyBorder="1" applyAlignment="1">
      <alignment horizontal="right"/>
    </xf>
    <xf numFmtId="0" fontId="9" fillId="0" borderId="5" xfId="0" applyFont="1" applyFill="1" applyBorder="1"/>
    <xf numFmtId="0" fontId="11" fillId="3" borderId="0" xfId="0" applyFont="1" applyFill="1" applyBorder="1" applyAlignment="1">
      <alignment horizontal="center"/>
    </xf>
    <xf numFmtId="0" fontId="0" fillId="8" borderId="1" xfId="0" applyFill="1" applyBorder="1"/>
    <xf numFmtId="0" fontId="10" fillId="0" borderId="1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/>
    <xf numFmtId="0" fontId="9" fillId="0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9" fillId="3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/>
    </xf>
    <xf numFmtId="0" fontId="13" fillId="0" borderId="7" xfId="0" applyFont="1" applyFill="1" applyBorder="1"/>
    <xf numFmtId="0" fontId="9" fillId="0" borderId="1" xfId="0" applyFont="1" applyFill="1" applyBorder="1" applyAlignment="1"/>
    <xf numFmtId="0" fontId="9" fillId="0" borderId="9" xfId="0" applyFont="1" applyFill="1" applyBorder="1"/>
    <xf numFmtId="0" fontId="0" fillId="0" borderId="0" xfId="0" applyAlignment="1">
      <alignment horizontal="right"/>
    </xf>
    <xf numFmtId="0" fontId="9" fillId="0" borderId="10" xfId="0" applyFont="1" applyFill="1" applyBorder="1"/>
    <xf numFmtId="0" fontId="9" fillId="0" borderId="1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3" xfId="0" applyFont="1" applyFill="1" applyBorder="1"/>
    <xf numFmtId="0" fontId="11" fillId="3" borderId="14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1" xfId="0" applyFont="1" applyFill="1" applyBorder="1"/>
    <xf numFmtId="0" fontId="9" fillId="0" borderId="3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right"/>
    </xf>
    <xf numFmtId="0" fontId="9" fillId="8" borderId="1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64" fontId="0" fillId="0" borderId="0" xfId="0" applyNumberFormat="1"/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1" xfId="0" applyFill="1" applyBorder="1"/>
    <xf numFmtId="0" fontId="9" fillId="0" borderId="1" xfId="0" applyFont="1" applyFill="1" applyBorder="1" applyAlignment="1"/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0" fillId="0" borderId="0" xfId="0" applyAlignment="1"/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/>
    <xf numFmtId="0" fontId="0" fillId="0" borderId="0" xfId="0" applyFill="1" applyAlignment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horizontal="justify" vertical="center" wrapText="1"/>
    </xf>
    <xf numFmtId="0" fontId="9" fillId="0" borderId="14" xfId="0" applyFont="1" applyFill="1" applyBorder="1" applyAlignment="1">
      <alignment horizontal="center"/>
    </xf>
    <xf numFmtId="2" fontId="9" fillId="0" borderId="1" xfId="0" applyNumberFormat="1" applyFont="1" applyFill="1" applyBorder="1"/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/>
    <xf numFmtId="2" fontId="16" fillId="0" borderId="1" xfId="0" applyNumberFormat="1" applyFont="1" applyFill="1" applyBorder="1"/>
    <xf numFmtId="0" fontId="16" fillId="0" borderId="1" xfId="0" applyNumberFormat="1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top"/>
    </xf>
    <xf numFmtId="0" fontId="0" fillId="0" borderId="0" xfId="0" applyFont="1" applyFill="1"/>
    <xf numFmtId="0" fontId="17" fillId="0" borderId="1" xfId="0" applyFont="1" applyFill="1" applyBorder="1"/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justify" vertical="center"/>
    </xf>
    <xf numFmtId="2" fontId="9" fillId="0" borderId="0" xfId="0" applyNumberFormat="1" applyFont="1"/>
    <xf numFmtId="0" fontId="2" fillId="0" borderId="14" xfId="0" applyFont="1" applyBorder="1" applyAlignment="1">
      <alignment horizontal="center" wrapText="1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0" fillId="9" borderId="0" xfId="0" applyFill="1"/>
    <xf numFmtId="0" fontId="2" fillId="0" borderId="1" xfId="0" applyFont="1" applyBorder="1" applyAlignment="1">
      <alignment horizontal="center" vertical="center"/>
    </xf>
    <xf numFmtId="49" fontId="3" fillId="9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/>
    </xf>
    <xf numFmtId="1" fontId="2" fillId="9" borderId="1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vertical="top"/>
    </xf>
    <xf numFmtId="49" fontId="2" fillId="7" borderId="1" xfId="0" applyNumberFormat="1" applyFont="1" applyFill="1" applyBorder="1" applyAlignment="1">
      <alignment horizontal="left"/>
    </xf>
    <xf numFmtId="0" fontId="0" fillId="7" borderId="0" xfId="0" applyFill="1" applyAlignment="1">
      <alignment horizontal="left"/>
    </xf>
    <xf numFmtId="0" fontId="2" fillId="7" borderId="0" xfId="0" applyFont="1" applyFill="1" applyBorder="1" applyAlignment="1">
      <alignment horizontal="left" vertical="top"/>
    </xf>
    <xf numFmtId="0" fontId="19" fillId="7" borderId="15" xfId="1" applyNumberFormat="1" applyFont="1" applyFill="1" applyBorder="1" applyAlignment="1">
      <alignment horizontal="left" vertical="top"/>
    </xf>
    <xf numFmtId="0" fontId="2" fillId="0" borderId="1" xfId="0" applyNumberFormat="1" applyFont="1" applyBorder="1" applyAlignment="1">
      <alignment horizontal="left" vertical="top"/>
    </xf>
    <xf numFmtId="0" fontId="2" fillId="9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0" fillId="0" borderId="0" xfId="0" applyNumberFormat="1"/>
    <xf numFmtId="2" fontId="2" fillId="7" borderId="1" xfId="0" applyNumberFormat="1" applyFont="1" applyFill="1" applyBorder="1" applyAlignment="1">
      <alignment horizontal="left"/>
    </xf>
    <xf numFmtId="2" fontId="0" fillId="7" borderId="0" xfId="0" applyNumberFormat="1" applyFill="1"/>
    <xf numFmtId="0" fontId="2" fillId="7" borderId="12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/>
    </xf>
    <xf numFmtId="2" fontId="2" fillId="10" borderId="1" xfId="0" applyNumberFormat="1" applyFont="1" applyFill="1" applyBorder="1" applyAlignment="1">
      <alignment horizontal="left"/>
    </xf>
    <xf numFmtId="2" fontId="0" fillId="10" borderId="0" xfId="0" applyNumberFormat="1" applyFill="1"/>
    <xf numFmtId="0" fontId="0" fillId="10" borderId="0" xfId="0" applyFill="1"/>
    <xf numFmtId="0" fontId="3" fillId="0" borderId="1" xfId="0" applyFont="1" applyBorder="1" applyAlignment="1">
      <alignment horizontal="left" vertical="center"/>
    </xf>
    <xf numFmtId="2" fontId="20" fillId="0" borderId="1" xfId="0" applyNumberFormat="1" applyFont="1" applyBorder="1" applyAlignment="1">
      <alignment horizontal="left" vertical="center"/>
    </xf>
    <xf numFmtId="2" fontId="21" fillId="0" borderId="1" xfId="0" applyNumberFormat="1" applyFont="1" applyBorder="1" applyAlignment="1">
      <alignment horizontal="left" vertical="center"/>
    </xf>
    <xf numFmtId="2" fontId="3" fillId="9" borderId="1" xfId="0" applyNumberFormat="1" applyFont="1" applyFill="1" applyBorder="1" applyAlignment="1">
      <alignment horizontal="left"/>
    </xf>
    <xf numFmtId="2" fontId="0" fillId="9" borderId="0" xfId="0" applyNumberFormat="1" applyFill="1"/>
    <xf numFmtId="0" fontId="2" fillId="7" borderId="6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 wrapText="1"/>
    </xf>
    <xf numFmtId="0" fontId="0" fillId="9" borderId="1" xfId="0" applyFill="1" applyBorder="1"/>
    <xf numFmtId="0" fontId="22" fillId="9" borderId="1" xfId="0" applyFont="1" applyFill="1" applyBorder="1"/>
    <xf numFmtId="0" fontId="11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0" borderId="5" xfId="0" applyBorder="1"/>
    <xf numFmtId="0" fontId="7" fillId="0" borderId="1" xfId="0" applyFont="1" applyBorder="1"/>
    <xf numFmtId="2" fontId="0" fillId="0" borderId="1" xfId="0" applyNumberFormat="1" applyBorder="1"/>
    <xf numFmtId="0" fontId="0" fillId="0" borderId="1" xfId="0" applyBorder="1"/>
    <xf numFmtId="0" fontId="23" fillId="0" borderId="1" xfId="0" applyFont="1" applyBorder="1"/>
    <xf numFmtId="0" fontId="9" fillId="0" borderId="0" xfId="0" applyFont="1" applyAlignment="1">
      <alignment horizontal="justify" vertical="center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7" xfId="0" applyBorder="1"/>
    <xf numFmtId="0" fontId="9" fillId="0" borderId="7" xfId="0" applyFont="1" applyBorder="1" applyAlignment="1">
      <alignment vertical="center"/>
    </xf>
    <xf numFmtId="0" fontId="0" fillId="0" borderId="3" xfId="0" applyBorder="1"/>
    <xf numFmtId="0" fontId="9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" xfId="0" applyFont="1" applyBorder="1" applyAlignment="1"/>
    <xf numFmtId="0" fontId="9" fillId="9" borderId="1" xfId="0" applyFont="1" applyFill="1" applyBorder="1" applyAlignment="1"/>
    <xf numFmtId="2" fontId="0" fillId="9" borderId="1" xfId="0" applyNumberFormat="1" applyFill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9"/>
  <sheetViews>
    <sheetView workbookViewId="0">
      <pane ySplit="5" topLeftCell="A865" activePane="bottomLeft" state="frozen"/>
      <selection pane="bottomLeft" activeCell="D874" sqref="D874"/>
    </sheetView>
  </sheetViews>
  <sheetFormatPr defaultRowHeight="15.75" x14ac:dyDescent="0.25"/>
  <cols>
    <col min="1" max="1" width="8.140625" style="6" customWidth="1"/>
    <col min="2" max="2" width="45.42578125" style="18" customWidth="1"/>
    <col min="3" max="3" width="31.5703125" style="18" customWidth="1"/>
    <col min="4" max="4" width="18.42578125" style="43" customWidth="1"/>
    <col min="5" max="5" width="9.140625" customWidth="1"/>
    <col min="6" max="6" width="38.140625" style="14" customWidth="1"/>
    <col min="11" max="11" width="10" customWidth="1"/>
  </cols>
  <sheetData>
    <row r="1" spans="1:10" x14ac:dyDescent="0.25">
      <c r="D1" s="43" t="s">
        <v>11</v>
      </c>
    </row>
    <row r="2" spans="1:10" x14ac:dyDescent="0.25">
      <c r="A2" s="61" t="s">
        <v>9</v>
      </c>
      <c r="B2" s="61"/>
      <c r="C2" s="61"/>
      <c r="D2" s="61"/>
      <c r="E2" s="1"/>
      <c r="F2" s="15"/>
      <c r="G2" s="1"/>
      <c r="H2" s="1"/>
      <c r="I2" s="1"/>
      <c r="J2" s="1"/>
    </row>
    <row r="3" spans="1:10" ht="23.25" customHeight="1" x14ac:dyDescent="0.25">
      <c r="A3" s="60" t="s">
        <v>10</v>
      </c>
      <c r="B3" s="60"/>
      <c r="C3" s="60"/>
      <c r="D3" s="60"/>
      <c r="E3" s="2"/>
      <c r="F3" s="16"/>
      <c r="G3" s="2"/>
      <c r="H3" s="2"/>
      <c r="I3" s="2"/>
      <c r="J3" s="2"/>
    </row>
    <row r="4" spans="1:10" s="34" customFormat="1" x14ac:dyDescent="0.25">
      <c r="A4" s="32" t="s">
        <v>0</v>
      </c>
      <c r="B4" s="32" t="s">
        <v>1</v>
      </c>
      <c r="C4" s="32" t="s">
        <v>7</v>
      </c>
      <c r="D4" s="44" t="s">
        <v>8</v>
      </c>
      <c r="F4" s="35"/>
    </row>
    <row r="5" spans="1:10" x14ac:dyDescent="0.25">
      <c r="A5" s="62" t="s">
        <v>934</v>
      </c>
      <c r="B5" s="62"/>
      <c r="C5" s="62"/>
      <c r="D5" s="62"/>
    </row>
    <row r="6" spans="1:10" x14ac:dyDescent="0.25">
      <c r="A6" s="63" t="s">
        <v>1008</v>
      </c>
      <c r="B6" s="64"/>
      <c r="C6" s="65"/>
      <c r="D6" s="53">
        <f>D67+D99+D129+D192+D204+D213+D244+D311+D328+D400+D434+D494+D507+D512+D566+D637+D691+D701+D756+D767+D824+D863+D869+D887+D935+D982+D1029</f>
        <v>6891.0034999999989</v>
      </c>
    </row>
    <row r="7" spans="1:10" x14ac:dyDescent="0.25">
      <c r="A7" s="58" t="s">
        <v>44</v>
      </c>
      <c r="B7" s="58"/>
      <c r="C7" s="58"/>
      <c r="D7" s="58"/>
    </row>
    <row r="8" spans="1:10" x14ac:dyDescent="0.25">
      <c r="A8" s="57" t="s">
        <v>2</v>
      </c>
      <c r="B8" s="57"/>
      <c r="C8" s="57"/>
      <c r="D8" s="57"/>
    </row>
    <row r="9" spans="1:10" x14ac:dyDescent="0.25">
      <c r="A9" s="11">
        <v>1</v>
      </c>
      <c r="B9" s="19" t="s">
        <v>13</v>
      </c>
      <c r="C9" s="19" t="s">
        <v>14</v>
      </c>
      <c r="D9" s="31">
        <v>4.78</v>
      </c>
    </row>
    <row r="10" spans="1:10" x14ac:dyDescent="0.25">
      <c r="A10" s="11">
        <v>2</v>
      </c>
      <c r="B10" s="19" t="s">
        <v>15</v>
      </c>
      <c r="C10" s="19" t="s">
        <v>16</v>
      </c>
      <c r="D10" s="31">
        <v>22.69</v>
      </c>
    </row>
    <row r="11" spans="1:10" x14ac:dyDescent="0.25">
      <c r="A11" s="11">
        <v>3</v>
      </c>
      <c r="B11" s="19" t="s">
        <v>17</v>
      </c>
      <c r="C11" s="19" t="s">
        <v>18</v>
      </c>
      <c r="D11" s="31">
        <v>10.37</v>
      </c>
    </row>
    <row r="12" spans="1:10" x14ac:dyDescent="0.25">
      <c r="A12" s="11">
        <v>4</v>
      </c>
      <c r="B12" s="19" t="s">
        <v>19</v>
      </c>
      <c r="C12" s="19" t="s">
        <v>20</v>
      </c>
      <c r="D12" s="31">
        <v>14.72</v>
      </c>
    </row>
    <row r="13" spans="1:10" x14ac:dyDescent="0.25">
      <c r="A13" s="11">
        <v>5</v>
      </c>
      <c r="B13" s="19" t="s">
        <v>21</v>
      </c>
      <c r="C13" s="19" t="s">
        <v>22</v>
      </c>
      <c r="D13" s="31">
        <v>10.37</v>
      </c>
    </row>
    <row r="14" spans="1:10" x14ac:dyDescent="0.25">
      <c r="A14" s="11">
        <v>6</v>
      </c>
      <c r="B14" s="19" t="s">
        <v>23</v>
      </c>
      <c r="C14" s="19" t="s">
        <v>24</v>
      </c>
      <c r="D14" s="31">
        <v>10.38</v>
      </c>
    </row>
    <row r="15" spans="1:10" x14ac:dyDescent="0.25">
      <c r="A15" s="11">
        <v>7</v>
      </c>
      <c r="B15" s="19" t="s">
        <v>25</v>
      </c>
      <c r="C15" s="19" t="s">
        <v>26</v>
      </c>
      <c r="D15" s="31">
        <v>10.38</v>
      </c>
    </row>
    <row r="16" spans="1:10" x14ac:dyDescent="0.25">
      <c r="A16" s="11">
        <v>8</v>
      </c>
      <c r="B16" s="19" t="s">
        <v>27</v>
      </c>
      <c r="C16" s="19" t="s">
        <v>28</v>
      </c>
      <c r="D16" s="31">
        <v>10.38</v>
      </c>
    </row>
    <row r="17" spans="1:4" x14ac:dyDescent="0.25">
      <c r="A17" s="11">
        <v>9</v>
      </c>
      <c r="B17" s="19" t="s">
        <v>29</v>
      </c>
      <c r="C17" s="19" t="s">
        <v>30</v>
      </c>
      <c r="D17" s="31">
        <v>42</v>
      </c>
    </row>
    <row r="18" spans="1:4" x14ac:dyDescent="0.25">
      <c r="A18" s="11">
        <v>10</v>
      </c>
      <c r="B18" s="19" t="s">
        <v>31</v>
      </c>
      <c r="C18" s="19" t="s">
        <v>32</v>
      </c>
      <c r="D18" s="31">
        <v>2.62</v>
      </c>
    </row>
    <row r="19" spans="1:4" x14ac:dyDescent="0.25">
      <c r="A19" s="40" t="s">
        <v>12</v>
      </c>
      <c r="B19" s="20"/>
      <c r="C19" s="20"/>
      <c r="D19" s="45">
        <f>SUM(D9:D18)</f>
        <v>138.69</v>
      </c>
    </row>
    <row r="20" spans="1:4" x14ac:dyDescent="0.25">
      <c r="A20" s="59" t="s">
        <v>4</v>
      </c>
      <c r="B20" s="59"/>
      <c r="C20" s="59"/>
      <c r="D20" s="59"/>
    </row>
    <row r="21" spans="1:4" x14ac:dyDescent="0.25">
      <c r="A21" s="11">
        <v>1</v>
      </c>
      <c r="B21" s="19" t="s">
        <v>33</v>
      </c>
      <c r="C21" s="19" t="s">
        <v>34</v>
      </c>
      <c r="D21" s="31">
        <v>2.58</v>
      </c>
    </row>
    <row r="22" spans="1:4" x14ac:dyDescent="0.25">
      <c r="A22" s="11">
        <v>2</v>
      </c>
      <c r="B22" s="19" t="s">
        <v>35</v>
      </c>
      <c r="C22" s="19" t="s">
        <v>36</v>
      </c>
      <c r="D22" s="31">
        <v>5.37</v>
      </c>
    </row>
    <row r="23" spans="1:4" x14ac:dyDescent="0.25">
      <c r="A23" s="11">
        <v>3</v>
      </c>
      <c r="B23" s="19" t="s">
        <v>37</v>
      </c>
      <c r="C23" s="19" t="s">
        <v>38</v>
      </c>
      <c r="D23" s="31">
        <v>0.68</v>
      </c>
    </row>
    <row r="24" spans="1:4" x14ac:dyDescent="0.25">
      <c r="A24" s="39" t="s">
        <v>12</v>
      </c>
      <c r="B24" s="20"/>
      <c r="C24" s="20"/>
      <c r="D24" s="45">
        <f>SUM(D21:D23)</f>
        <v>8.6300000000000008</v>
      </c>
    </row>
    <row r="25" spans="1:4" x14ac:dyDescent="0.25">
      <c r="A25" s="58" t="s">
        <v>180</v>
      </c>
      <c r="B25" s="58"/>
      <c r="C25" s="58"/>
      <c r="D25" s="58"/>
    </row>
    <row r="26" spans="1:4" x14ac:dyDescent="0.25">
      <c r="A26" s="59" t="s">
        <v>5</v>
      </c>
      <c r="B26" s="59"/>
      <c r="C26" s="59"/>
      <c r="D26" s="59"/>
    </row>
    <row r="27" spans="1:4" x14ac:dyDescent="0.25">
      <c r="A27" s="11">
        <v>1</v>
      </c>
      <c r="B27" s="20" t="s">
        <v>79</v>
      </c>
      <c r="C27" s="22" t="s">
        <v>45</v>
      </c>
      <c r="D27" s="46">
        <v>6.56</v>
      </c>
    </row>
    <row r="28" spans="1:4" x14ac:dyDescent="0.25">
      <c r="A28" s="11">
        <v>2</v>
      </c>
      <c r="B28" s="20" t="s">
        <v>79</v>
      </c>
      <c r="C28" s="22" t="s">
        <v>46</v>
      </c>
      <c r="D28" s="46">
        <v>11.9</v>
      </c>
    </row>
    <row r="29" spans="1:4" x14ac:dyDescent="0.25">
      <c r="A29" s="11">
        <v>3</v>
      </c>
      <c r="B29" s="20" t="s">
        <v>79</v>
      </c>
      <c r="C29" s="22" t="s">
        <v>47</v>
      </c>
      <c r="D29" s="46">
        <v>10.77</v>
      </c>
    </row>
    <row r="30" spans="1:4" x14ac:dyDescent="0.25">
      <c r="A30" s="11">
        <v>4</v>
      </c>
      <c r="B30" s="20" t="s">
        <v>79</v>
      </c>
      <c r="C30" s="22" t="s">
        <v>48</v>
      </c>
      <c r="D30" s="46">
        <v>11.67</v>
      </c>
    </row>
    <row r="31" spans="1:4" x14ac:dyDescent="0.25">
      <c r="A31" s="11">
        <v>5</v>
      </c>
      <c r="B31" s="20" t="s">
        <v>79</v>
      </c>
      <c r="C31" s="22" t="s">
        <v>49</v>
      </c>
      <c r="D31" s="46">
        <v>24.04</v>
      </c>
    </row>
    <row r="32" spans="1:4" x14ac:dyDescent="0.25">
      <c r="A32" s="11">
        <v>6</v>
      </c>
      <c r="B32" s="20" t="s">
        <v>79</v>
      </c>
      <c r="C32" s="22" t="s">
        <v>50</v>
      </c>
      <c r="D32" s="46">
        <v>24.26</v>
      </c>
    </row>
    <row r="33" spans="1:4" x14ac:dyDescent="0.25">
      <c r="A33" s="11">
        <v>7</v>
      </c>
      <c r="B33" s="20" t="s">
        <v>79</v>
      </c>
      <c r="C33" s="22" t="s">
        <v>51</v>
      </c>
      <c r="D33" s="46">
        <v>4.6100000000000003</v>
      </c>
    </row>
    <row r="34" spans="1:4" x14ac:dyDescent="0.25">
      <c r="A34" s="11">
        <v>8</v>
      </c>
      <c r="B34" s="20" t="s">
        <v>79</v>
      </c>
      <c r="C34" s="22" t="s">
        <v>52</v>
      </c>
      <c r="D34" s="46">
        <v>4.6100000000000003</v>
      </c>
    </row>
    <row r="35" spans="1:4" x14ac:dyDescent="0.25">
      <c r="A35" s="11">
        <v>9</v>
      </c>
      <c r="B35" s="20" t="s">
        <v>79</v>
      </c>
      <c r="C35" s="22" t="s">
        <v>53</v>
      </c>
      <c r="D35" s="46">
        <v>23.35</v>
      </c>
    </row>
    <row r="36" spans="1:4" x14ac:dyDescent="0.25">
      <c r="A36" s="11">
        <v>10</v>
      </c>
      <c r="B36" s="20" t="s">
        <v>79</v>
      </c>
      <c r="C36" s="22" t="s">
        <v>54</v>
      </c>
      <c r="D36" s="46">
        <v>21.88</v>
      </c>
    </row>
    <row r="37" spans="1:4" x14ac:dyDescent="0.25">
      <c r="A37" s="11">
        <v>11</v>
      </c>
      <c r="B37" s="20" t="s">
        <v>79</v>
      </c>
      <c r="C37" s="22" t="s">
        <v>55</v>
      </c>
      <c r="D37" s="46">
        <v>17.489999999999998</v>
      </c>
    </row>
    <row r="38" spans="1:4" x14ac:dyDescent="0.25">
      <c r="A38" s="11">
        <v>12</v>
      </c>
      <c r="B38" s="20" t="s">
        <v>79</v>
      </c>
      <c r="C38" s="22" t="s">
        <v>56</v>
      </c>
      <c r="D38" s="46">
        <v>5.7</v>
      </c>
    </row>
    <row r="39" spans="1:4" x14ac:dyDescent="0.25">
      <c r="A39" s="11">
        <v>13</v>
      </c>
      <c r="B39" s="20" t="s">
        <v>79</v>
      </c>
      <c r="C39" s="22" t="s">
        <v>57</v>
      </c>
      <c r="D39" s="46">
        <v>21.86</v>
      </c>
    </row>
    <row r="40" spans="1:4" x14ac:dyDescent="0.25">
      <c r="A40" s="11">
        <v>14</v>
      </c>
      <c r="B40" s="20" t="s">
        <v>79</v>
      </c>
      <c r="C40" s="22" t="s">
        <v>58</v>
      </c>
      <c r="D40" s="46">
        <v>8.75</v>
      </c>
    </row>
    <row r="41" spans="1:4" x14ac:dyDescent="0.25">
      <c r="A41" s="11">
        <v>15</v>
      </c>
      <c r="B41" s="20" t="s">
        <v>79</v>
      </c>
      <c r="C41" s="22" t="s">
        <v>59</v>
      </c>
      <c r="D41" s="46">
        <v>6.56</v>
      </c>
    </row>
    <row r="42" spans="1:4" x14ac:dyDescent="0.25">
      <c r="A42" s="11">
        <v>16</v>
      </c>
      <c r="B42" s="20" t="s">
        <v>79</v>
      </c>
      <c r="C42" s="22" t="s">
        <v>36</v>
      </c>
      <c r="D42" s="46">
        <v>4.38</v>
      </c>
    </row>
    <row r="43" spans="1:4" x14ac:dyDescent="0.25">
      <c r="A43" s="11">
        <v>17</v>
      </c>
      <c r="B43" s="20" t="s">
        <v>79</v>
      </c>
      <c r="C43" s="22" t="s">
        <v>60</v>
      </c>
      <c r="D43" s="46">
        <v>5.08</v>
      </c>
    </row>
    <row r="44" spans="1:4" x14ac:dyDescent="0.25">
      <c r="A44" s="11">
        <v>18</v>
      </c>
      <c r="B44" s="20" t="s">
        <v>79</v>
      </c>
      <c r="C44" s="22" t="s">
        <v>61</v>
      </c>
      <c r="D44" s="46">
        <v>4.38</v>
      </c>
    </row>
    <row r="45" spans="1:4" x14ac:dyDescent="0.25">
      <c r="A45" s="11">
        <v>19</v>
      </c>
      <c r="B45" s="20" t="s">
        <v>79</v>
      </c>
      <c r="C45" s="22" t="s">
        <v>62</v>
      </c>
      <c r="D45" s="46">
        <v>5.0999999999999996</v>
      </c>
    </row>
    <row r="46" spans="1:4" x14ac:dyDescent="0.25">
      <c r="A46" s="11">
        <v>20</v>
      </c>
      <c r="B46" s="20" t="s">
        <v>79</v>
      </c>
      <c r="C46" s="22" t="s">
        <v>63</v>
      </c>
      <c r="D46" s="46">
        <v>15.32</v>
      </c>
    </row>
    <row r="47" spans="1:4" x14ac:dyDescent="0.25">
      <c r="A47" s="11">
        <v>21</v>
      </c>
      <c r="B47" s="20" t="s">
        <v>79</v>
      </c>
      <c r="C47" s="22" t="s">
        <v>64</v>
      </c>
      <c r="D47" s="46">
        <v>24.05</v>
      </c>
    </row>
    <row r="48" spans="1:4" x14ac:dyDescent="0.25">
      <c r="A48" s="11">
        <v>22</v>
      </c>
      <c r="B48" s="20" t="s">
        <v>79</v>
      </c>
      <c r="C48" s="22" t="s">
        <v>65</v>
      </c>
      <c r="D48" s="46">
        <v>6.56</v>
      </c>
    </row>
    <row r="49" spans="1:4" x14ac:dyDescent="0.25">
      <c r="A49" s="11">
        <v>23</v>
      </c>
      <c r="B49" s="20" t="s">
        <v>79</v>
      </c>
      <c r="C49" s="22" t="s">
        <v>66</v>
      </c>
      <c r="D49" s="46">
        <v>2.54</v>
      </c>
    </row>
    <row r="50" spans="1:4" x14ac:dyDescent="0.25">
      <c r="A50" s="11">
        <v>24</v>
      </c>
      <c r="B50" s="20" t="s">
        <v>79</v>
      </c>
      <c r="C50" s="22" t="s">
        <v>67</v>
      </c>
      <c r="D50" s="46">
        <v>4.5599999999999996</v>
      </c>
    </row>
    <row r="51" spans="1:4" x14ac:dyDescent="0.25">
      <c r="A51" s="11">
        <v>25</v>
      </c>
      <c r="B51" s="20" t="s">
        <v>79</v>
      </c>
      <c r="C51" s="22" t="s">
        <v>68</v>
      </c>
      <c r="D51" s="46">
        <v>4.8600000000000003</v>
      </c>
    </row>
    <row r="52" spans="1:4" x14ac:dyDescent="0.25">
      <c r="A52" s="11">
        <v>26</v>
      </c>
      <c r="B52" s="20" t="s">
        <v>79</v>
      </c>
      <c r="C52" s="22" t="s">
        <v>69</v>
      </c>
      <c r="D52" s="46">
        <v>2.54</v>
      </c>
    </row>
    <row r="53" spans="1:4" x14ac:dyDescent="0.25">
      <c r="A53" s="11">
        <v>27</v>
      </c>
      <c r="B53" s="20" t="s">
        <v>79</v>
      </c>
      <c r="C53" s="22" t="s">
        <v>70</v>
      </c>
      <c r="D53" s="46">
        <v>6.15</v>
      </c>
    </row>
    <row r="54" spans="1:4" x14ac:dyDescent="0.25">
      <c r="A54" s="11">
        <v>28</v>
      </c>
      <c r="B54" s="20" t="s">
        <v>79</v>
      </c>
      <c r="C54" s="22" t="s">
        <v>71</v>
      </c>
      <c r="D54" s="46">
        <v>2.41</v>
      </c>
    </row>
    <row r="55" spans="1:4" x14ac:dyDescent="0.25">
      <c r="A55" s="11">
        <v>29</v>
      </c>
      <c r="B55" s="20" t="s">
        <v>79</v>
      </c>
      <c r="C55" s="22" t="s">
        <v>72</v>
      </c>
      <c r="D55" s="46">
        <v>3.59</v>
      </c>
    </row>
    <row r="56" spans="1:4" x14ac:dyDescent="0.25">
      <c r="A56" s="11">
        <v>30</v>
      </c>
      <c r="B56" s="20" t="s">
        <v>79</v>
      </c>
      <c r="C56" s="22" t="s">
        <v>73</v>
      </c>
      <c r="D56" s="46">
        <v>0.64</v>
      </c>
    </row>
    <row r="57" spans="1:4" x14ac:dyDescent="0.25">
      <c r="A57" s="11">
        <v>31</v>
      </c>
      <c r="B57" s="20" t="s">
        <v>79</v>
      </c>
      <c r="C57" s="22" t="s">
        <v>74</v>
      </c>
      <c r="D57" s="46">
        <v>0.42</v>
      </c>
    </row>
    <row r="58" spans="1:4" x14ac:dyDescent="0.25">
      <c r="A58" s="11">
        <v>32</v>
      </c>
      <c r="B58" s="20" t="s">
        <v>79</v>
      </c>
      <c r="C58" s="22" t="s">
        <v>75</v>
      </c>
      <c r="D58" s="46">
        <v>1.54</v>
      </c>
    </row>
    <row r="59" spans="1:4" x14ac:dyDescent="0.25">
      <c r="A59" s="11">
        <v>33</v>
      </c>
      <c r="B59" s="20" t="s">
        <v>79</v>
      </c>
      <c r="C59" s="22" t="s">
        <v>76</v>
      </c>
      <c r="D59" s="46">
        <v>0.46</v>
      </c>
    </row>
    <row r="60" spans="1:4" x14ac:dyDescent="0.25">
      <c r="A60" s="11">
        <v>34</v>
      </c>
      <c r="B60" s="20" t="s">
        <v>79</v>
      </c>
      <c r="C60" s="22" t="s">
        <v>77</v>
      </c>
      <c r="D60" s="46">
        <v>0.8</v>
      </c>
    </row>
    <row r="61" spans="1:4" x14ac:dyDescent="0.25">
      <c r="A61" s="11">
        <v>35</v>
      </c>
      <c r="B61" s="20" t="s">
        <v>79</v>
      </c>
      <c r="C61" s="20" t="s">
        <v>78</v>
      </c>
      <c r="D61" s="46">
        <v>10</v>
      </c>
    </row>
    <row r="62" spans="1:4" x14ac:dyDescent="0.25">
      <c r="A62" s="39" t="s">
        <v>12</v>
      </c>
      <c r="B62" s="20"/>
      <c r="C62" s="9"/>
      <c r="D62" s="41">
        <f>SUM(D27:D61)</f>
        <v>309.39000000000004</v>
      </c>
    </row>
    <row r="63" spans="1:4" x14ac:dyDescent="0.25">
      <c r="A63" s="59" t="s">
        <v>39</v>
      </c>
      <c r="B63" s="59"/>
      <c r="C63" s="59"/>
      <c r="D63" s="59"/>
    </row>
    <row r="64" spans="1:4" x14ac:dyDescent="0.25">
      <c r="A64" s="11">
        <v>1</v>
      </c>
      <c r="B64" s="19" t="s">
        <v>40</v>
      </c>
      <c r="C64" s="19" t="s">
        <v>41</v>
      </c>
      <c r="D64" s="31">
        <v>9.27</v>
      </c>
    </row>
    <row r="65" spans="1:4" x14ac:dyDescent="0.25">
      <c r="A65" s="11">
        <v>2</v>
      </c>
      <c r="B65" s="19" t="s">
        <v>42</v>
      </c>
      <c r="C65" s="19" t="s">
        <v>43</v>
      </c>
      <c r="D65" s="31">
        <v>9.1199999999999992</v>
      </c>
    </row>
    <row r="66" spans="1:4" x14ac:dyDescent="0.25">
      <c r="A66" s="39" t="s">
        <v>12</v>
      </c>
      <c r="B66" s="20"/>
      <c r="C66" s="9"/>
      <c r="D66" s="41">
        <f>SUM(D64:D65)</f>
        <v>18.39</v>
      </c>
    </row>
    <row r="67" spans="1:4" x14ac:dyDescent="0.25">
      <c r="A67" s="54" t="s">
        <v>945</v>
      </c>
      <c r="B67" s="55"/>
      <c r="C67" s="56"/>
      <c r="D67" s="52">
        <f>D66+D62+D24+D19</f>
        <v>475.1</v>
      </c>
    </row>
    <row r="68" spans="1:4" x14ac:dyDescent="0.25">
      <c r="A68" s="58" t="s">
        <v>1009</v>
      </c>
      <c r="B68" s="58"/>
      <c r="C68" s="58"/>
      <c r="D68" s="58"/>
    </row>
    <row r="69" spans="1:4" x14ac:dyDescent="0.25">
      <c r="A69" s="59" t="s">
        <v>3</v>
      </c>
      <c r="B69" s="59"/>
      <c r="C69" s="59"/>
      <c r="D69" s="59"/>
    </row>
    <row r="70" spans="1:4" x14ac:dyDescent="0.25">
      <c r="A70" s="11">
        <v>1</v>
      </c>
      <c r="B70" s="19" t="s">
        <v>80</v>
      </c>
      <c r="C70" s="19" t="s">
        <v>81</v>
      </c>
      <c r="D70" s="31">
        <v>23.33</v>
      </c>
    </row>
    <row r="71" spans="1:4" x14ac:dyDescent="0.25">
      <c r="A71" s="39" t="s">
        <v>12</v>
      </c>
      <c r="B71" s="20"/>
      <c r="C71" s="9"/>
      <c r="D71" s="41">
        <f>SUM(D70:D70)</f>
        <v>23.33</v>
      </c>
    </row>
    <row r="72" spans="1:4" x14ac:dyDescent="0.25">
      <c r="A72" s="59" t="s">
        <v>39</v>
      </c>
      <c r="B72" s="59"/>
      <c r="C72" s="59"/>
      <c r="D72" s="59"/>
    </row>
    <row r="73" spans="1:4" x14ac:dyDescent="0.25">
      <c r="A73" s="11">
        <v>1</v>
      </c>
      <c r="B73" s="21" t="s">
        <v>82</v>
      </c>
      <c r="C73" s="19" t="s">
        <v>83</v>
      </c>
      <c r="D73" s="31">
        <v>5.92</v>
      </c>
    </row>
    <row r="74" spans="1:4" x14ac:dyDescent="0.25">
      <c r="A74" s="11">
        <v>2</v>
      </c>
      <c r="B74" s="21" t="s">
        <v>82</v>
      </c>
      <c r="C74" s="19" t="s">
        <v>84</v>
      </c>
      <c r="D74" s="31">
        <v>2.44</v>
      </c>
    </row>
    <row r="75" spans="1:4" x14ac:dyDescent="0.25">
      <c r="A75" s="39" t="s">
        <v>12</v>
      </c>
      <c r="B75" s="20"/>
      <c r="C75" s="9"/>
      <c r="D75" s="41">
        <f>SUM(D73:D74)</f>
        <v>8.36</v>
      </c>
    </row>
    <row r="76" spans="1:4" x14ac:dyDescent="0.25">
      <c r="A76" s="58" t="s">
        <v>1010</v>
      </c>
      <c r="B76" s="58"/>
      <c r="C76" s="58"/>
      <c r="D76" s="58"/>
    </row>
    <row r="77" spans="1:4" x14ac:dyDescent="0.25">
      <c r="A77" s="59" t="s">
        <v>39</v>
      </c>
      <c r="B77" s="59"/>
      <c r="C77" s="59"/>
      <c r="D77" s="59"/>
    </row>
    <row r="78" spans="1:4" x14ac:dyDescent="0.25">
      <c r="A78" s="11">
        <v>1</v>
      </c>
      <c r="B78" s="22" t="s">
        <v>82</v>
      </c>
      <c r="C78" s="23" t="s">
        <v>85</v>
      </c>
      <c r="D78" s="31">
        <v>0.39</v>
      </c>
    </row>
    <row r="79" spans="1:4" x14ac:dyDescent="0.25">
      <c r="A79" s="39" t="s">
        <v>12</v>
      </c>
      <c r="B79" s="20"/>
      <c r="C79" s="9"/>
      <c r="D79" s="41">
        <f>SUM(D78:D78)</f>
        <v>0.39</v>
      </c>
    </row>
    <row r="80" spans="1:4" x14ac:dyDescent="0.25">
      <c r="A80" s="58" t="s">
        <v>1011</v>
      </c>
      <c r="B80" s="58"/>
      <c r="C80" s="58"/>
      <c r="D80" s="58"/>
    </row>
    <row r="81" spans="1:4" x14ac:dyDescent="0.25">
      <c r="A81" s="59" t="s">
        <v>39</v>
      </c>
      <c r="B81" s="59"/>
      <c r="C81" s="59"/>
      <c r="D81" s="59"/>
    </row>
    <row r="82" spans="1:4" x14ac:dyDescent="0.25">
      <c r="A82" s="11">
        <v>1</v>
      </c>
      <c r="B82" s="22" t="s">
        <v>82</v>
      </c>
      <c r="C82" s="21" t="s">
        <v>92</v>
      </c>
      <c r="D82" s="31">
        <v>4.76</v>
      </c>
    </row>
    <row r="83" spans="1:4" x14ac:dyDescent="0.25">
      <c r="A83" s="11">
        <v>2</v>
      </c>
      <c r="B83" s="22" t="s">
        <v>93</v>
      </c>
      <c r="C83" s="21" t="s">
        <v>94</v>
      </c>
      <c r="D83" s="31">
        <v>14.85</v>
      </c>
    </row>
    <row r="84" spans="1:4" x14ac:dyDescent="0.25">
      <c r="A84" s="39" t="s">
        <v>12</v>
      </c>
      <c r="B84" s="20"/>
      <c r="C84" s="9"/>
      <c r="D84" s="41">
        <f>SUM(D82:D83)</f>
        <v>19.61</v>
      </c>
    </row>
    <row r="85" spans="1:4" x14ac:dyDescent="0.25">
      <c r="A85" s="58" t="s">
        <v>1012</v>
      </c>
      <c r="B85" s="58"/>
      <c r="C85" s="58"/>
      <c r="D85" s="58"/>
    </row>
    <row r="86" spans="1:4" x14ac:dyDescent="0.25">
      <c r="A86" s="59" t="s">
        <v>39</v>
      </c>
      <c r="B86" s="59"/>
      <c r="C86" s="59"/>
      <c r="D86" s="59"/>
    </row>
    <row r="87" spans="1:4" x14ac:dyDescent="0.25">
      <c r="A87" s="11">
        <v>1</v>
      </c>
      <c r="B87" s="19" t="s">
        <v>95</v>
      </c>
      <c r="C87" s="19" t="s">
        <v>94</v>
      </c>
      <c r="D87" s="31">
        <v>0.43</v>
      </c>
    </row>
    <row r="88" spans="1:4" x14ac:dyDescent="0.25">
      <c r="A88" s="11">
        <v>2</v>
      </c>
      <c r="B88" s="19" t="s">
        <v>82</v>
      </c>
      <c r="C88" s="19" t="s">
        <v>96</v>
      </c>
      <c r="D88" s="31">
        <v>0.11</v>
      </c>
    </row>
    <row r="89" spans="1:4" x14ac:dyDescent="0.25">
      <c r="A89" s="39" t="s">
        <v>12</v>
      </c>
      <c r="B89" s="20"/>
      <c r="C89" s="9"/>
      <c r="D89" s="41">
        <f>SUM(D87:D88)</f>
        <v>0.54</v>
      </c>
    </row>
    <row r="90" spans="1:4" x14ac:dyDescent="0.25">
      <c r="A90" s="58" t="s">
        <v>1013</v>
      </c>
      <c r="B90" s="58"/>
      <c r="C90" s="58"/>
      <c r="D90" s="58"/>
    </row>
    <row r="91" spans="1:4" x14ac:dyDescent="0.25">
      <c r="A91" s="59" t="s">
        <v>5</v>
      </c>
      <c r="B91" s="59"/>
      <c r="C91" s="59"/>
      <c r="D91" s="59"/>
    </row>
    <row r="92" spans="1:4" x14ac:dyDescent="0.25">
      <c r="A92" s="11">
        <v>1</v>
      </c>
      <c r="B92" s="21" t="s">
        <v>79</v>
      </c>
      <c r="C92" s="23" t="s">
        <v>86</v>
      </c>
      <c r="D92" s="31">
        <v>5.34</v>
      </c>
    </row>
    <row r="93" spans="1:4" x14ac:dyDescent="0.25">
      <c r="A93" s="11">
        <v>2</v>
      </c>
      <c r="B93" s="21" t="s">
        <v>79</v>
      </c>
      <c r="C93" s="23" t="s">
        <v>87</v>
      </c>
      <c r="D93" s="31">
        <v>3.39</v>
      </c>
    </row>
    <row r="94" spans="1:4" x14ac:dyDescent="0.25">
      <c r="A94" s="11">
        <v>3</v>
      </c>
      <c r="B94" s="21" t="s">
        <v>79</v>
      </c>
      <c r="C94" s="23" t="s">
        <v>88</v>
      </c>
      <c r="D94" s="31">
        <v>4.1500000000000004</v>
      </c>
    </row>
    <row r="95" spans="1:4" x14ac:dyDescent="0.25">
      <c r="A95" s="11">
        <v>4</v>
      </c>
      <c r="B95" s="21" t="s">
        <v>79</v>
      </c>
      <c r="C95" s="23" t="s">
        <v>89</v>
      </c>
      <c r="D95" s="31">
        <v>2.77</v>
      </c>
    </row>
    <row r="96" spans="1:4" x14ac:dyDescent="0.25">
      <c r="A96" s="11">
        <v>5</v>
      </c>
      <c r="B96" s="21" t="s">
        <v>79</v>
      </c>
      <c r="C96" s="23" t="s">
        <v>90</v>
      </c>
      <c r="D96" s="31">
        <v>2.67</v>
      </c>
    </row>
    <row r="97" spans="1:4" x14ac:dyDescent="0.25">
      <c r="A97" s="11">
        <v>6</v>
      </c>
      <c r="B97" s="21" t="s">
        <v>79</v>
      </c>
      <c r="C97" s="23" t="s">
        <v>91</v>
      </c>
      <c r="D97" s="31">
        <v>3.17</v>
      </c>
    </row>
    <row r="98" spans="1:4" x14ac:dyDescent="0.25">
      <c r="A98" s="39" t="s">
        <v>12</v>
      </c>
      <c r="B98" s="20"/>
      <c r="C98" s="9"/>
      <c r="D98" s="41">
        <f>SUM(D92:D97)</f>
        <v>21.490000000000002</v>
      </c>
    </row>
    <row r="99" spans="1:4" x14ac:dyDescent="0.25">
      <c r="A99" s="54" t="s">
        <v>946</v>
      </c>
      <c r="B99" s="55"/>
      <c r="C99" s="56"/>
      <c r="D99" s="52">
        <f>D98+D89+D84+D79+D75+D71</f>
        <v>73.72</v>
      </c>
    </row>
    <row r="100" spans="1:4" x14ac:dyDescent="0.25">
      <c r="A100" s="58" t="s">
        <v>97</v>
      </c>
      <c r="B100" s="58"/>
      <c r="C100" s="58"/>
      <c r="D100" s="58"/>
    </row>
    <row r="101" spans="1:4" x14ac:dyDescent="0.25">
      <c r="A101" s="57" t="s">
        <v>2</v>
      </c>
      <c r="B101" s="57"/>
      <c r="C101" s="57"/>
      <c r="D101" s="57"/>
    </row>
    <row r="102" spans="1:4" x14ac:dyDescent="0.25">
      <c r="A102" s="11">
        <v>1</v>
      </c>
      <c r="B102" s="19" t="s">
        <v>98</v>
      </c>
      <c r="C102" s="19" t="s">
        <v>99</v>
      </c>
      <c r="D102" s="31">
        <v>6.1614000000000004</v>
      </c>
    </row>
    <row r="103" spans="1:4" x14ac:dyDescent="0.25">
      <c r="A103" s="40" t="s">
        <v>12</v>
      </c>
      <c r="B103" s="20"/>
      <c r="C103" s="20"/>
      <c r="D103" s="45">
        <f>SUM(D102:D102)</f>
        <v>6.1614000000000004</v>
      </c>
    </row>
    <row r="104" spans="1:4" x14ac:dyDescent="0.25">
      <c r="A104" s="58" t="s">
        <v>179</v>
      </c>
      <c r="B104" s="58"/>
      <c r="C104" s="58"/>
      <c r="D104" s="58"/>
    </row>
    <row r="105" spans="1:4" x14ac:dyDescent="0.25">
      <c r="A105" s="59" t="s">
        <v>39</v>
      </c>
      <c r="B105" s="59"/>
      <c r="C105" s="59"/>
      <c r="D105" s="59"/>
    </row>
    <row r="106" spans="1:4" x14ac:dyDescent="0.25">
      <c r="A106" s="11">
        <v>1</v>
      </c>
      <c r="B106" s="19" t="s">
        <v>82</v>
      </c>
      <c r="C106" s="23" t="s">
        <v>100</v>
      </c>
      <c r="D106" s="31">
        <v>0.23100000000000001</v>
      </c>
    </row>
    <row r="107" spans="1:4" x14ac:dyDescent="0.25">
      <c r="A107" s="39" t="s">
        <v>12</v>
      </c>
      <c r="B107" s="20"/>
      <c r="C107" s="9"/>
      <c r="D107" s="41">
        <f>SUM(D106:D106)</f>
        <v>0.23100000000000001</v>
      </c>
    </row>
    <row r="108" spans="1:4" x14ac:dyDescent="0.25">
      <c r="A108" s="59" t="s">
        <v>5</v>
      </c>
      <c r="B108" s="59"/>
      <c r="C108" s="59"/>
      <c r="D108" s="59"/>
    </row>
    <row r="109" spans="1:4" ht="15" customHeight="1" x14ac:dyDescent="0.25">
      <c r="A109" s="11">
        <v>1</v>
      </c>
      <c r="B109" s="20" t="s">
        <v>79</v>
      </c>
      <c r="C109" s="20" t="s">
        <v>101</v>
      </c>
      <c r="D109" s="30">
        <v>4.9539999999999997</v>
      </c>
    </row>
    <row r="110" spans="1:4" ht="15.75" customHeight="1" x14ac:dyDescent="0.25">
      <c r="A110" s="11">
        <v>2</v>
      </c>
      <c r="B110" s="20" t="s">
        <v>79</v>
      </c>
      <c r="C110" s="23" t="s">
        <v>102</v>
      </c>
      <c r="D110" s="31">
        <v>3.5047000000000001</v>
      </c>
    </row>
    <row r="111" spans="1:4" x14ac:dyDescent="0.25">
      <c r="A111" s="11">
        <v>3</v>
      </c>
      <c r="B111" s="20" t="s">
        <v>79</v>
      </c>
      <c r="C111" s="23" t="s">
        <v>103</v>
      </c>
      <c r="D111" s="31">
        <v>4.8255999999999997</v>
      </c>
    </row>
    <row r="112" spans="1:4" x14ac:dyDescent="0.25">
      <c r="A112" s="11">
        <v>4</v>
      </c>
      <c r="B112" s="20" t="s">
        <v>79</v>
      </c>
      <c r="C112" s="23" t="s">
        <v>104</v>
      </c>
      <c r="D112" s="31">
        <v>7.4438000000000004</v>
      </c>
    </row>
    <row r="113" spans="1:4" x14ac:dyDescent="0.25">
      <c r="A113" s="11">
        <v>5</v>
      </c>
      <c r="B113" s="20" t="s">
        <v>79</v>
      </c>
      <c r="C113" s="23" t="s">
        <v>105</v>
      </c>
      <c r="D113" s="31">
        <v>5.6341999999999999</v>
      </c>
    </row>
    <row r="114" spans="1:4" x14ac:dyDescent="0.25">
      <c r="A114" s="11">
        <v>6</v>
      </c>
      <c r="B114" s="20" t="s">
        <v>79</v>
      </c>
      <c r="C114" s="23" t="s">
        <v>106</v>
      </c>
      <c r="D114" s="31">
        <v>4.8255999999999997</v>
      </c>
    </row>
    <row r="115" spans="1:4" x14ac:dyDescent="0.25">
      <c r="A115" s="11">
        <v>7</v>
      </c>
      <c r="B115" s="20" t="s">
        <v>79</v>
      </c>
      <c r="C115" s="23" t="s">
        <v>107</v>
      </c>
      <c r="D115" s="31">
        <v>10.0877</v>
      </c>
    </row>
    <row r="116" spans="1:4" x14ac:dyDescent="0.25">
      <c r="A116" s="11">
        <v>8</v>
      </c>
      <c r="B116" s="20" t="s">
        <v>79</v>
      </c>
      <c r="C116" s="23" t="s">
        <v>108</v>
      </c>
      <c r="D116" s="31">
        <v>6.9817999999999998</v>
      </c>
    </row>
    <row r="117" spans="1:4" ht="31.5" x14ac:dyDescent="0.25">
      <c r="A117" s="11"/>
      <c r="B117" s="20"/>
      <c r="C117" s="23" t="s">
        <v>935</v>
      </c>
      <c r="D117" s="47">
        <v>20.106000000000002</v>
      </c>
    </row>
    <row r="118" spans="1:4" x14ac:dyDescent="0.25">
      <c r="A118" s="11">
        <v>9</v>
      </c>
      <c r="B118" s="20" t="s">
        <v>79</v>
      </c>
      <c r="C118" s="23" t="s">
        <v>109</v>
      </c>
      <c r="D118" s="48"/>
    </row>
    <row r="119" spans="1:4" x14ac:dyDescent="0.25">
      <c r="A119" s="11">
        <v>10</v>
      </c>
      <c r="B119" s="20" t="s">
        <v>79</v>
      </c>
      <c r="C119" s="23" t="s">
        <v>110</v>
      </c>
      <c r="D119" s="31"/>
    </row>
    <row r="120" spans="1:4" x14ac:dyDescent="0.25">
      <c r="A120" s="11">
        <v>11</v>
      </c>
      <c r="B120" s="20" t="s">
        <v>79</v>
      </c>
      <c r="C120" s="23" t="s">
        <v>111</v>
      </c>
      <c r="D120" s="30"/>
    </row>
    <row r="121" spans="1:4" x14ac:dyDescent="0.25">
      <c r="A121" s="11">
        <v>12</v>
      </c>
      <c r="B121" s="20" t="s">
        <v>79</v>
      </c>
      <c r="C121" s="23" t="s">
        <v>112</v>
      </c>
      <c r="D121" s="30"/>
    </row>
    <row r="122" spans="1:4" x14ac:dyDescent="0.25">
      <c r="A122" s="11">
        <v>13</v>
      </c>
      <c r="B122" s="20" t="s">
        <v>79</v>
      </c>
      <c r="C122" s="23" t="s">
        <v>113</v>
      </c>
      <c r="D122" s="30"/>
    </row>
    <row r="123" spans="1:4" x14ac:dyDescent="0.25">
      <c r="A123" s="11">
        <v>14</v>
      </c>
      <c r="B123" s="20" t="s">
        <v>79</v>
      </c>
      <c r="C123" s="23" t="s">
        <v>114</v>
      </c>
      <c r="D123" s="30"/>
    </row>
    <row r="124" spans="1:4" x14ac:dyDescent="0.25">
      <c r="A124" s="39" t="s">
        <v>12</v>
      </c>
      <c r="B124" s="20"/>
      <c r="C124" s="20"/>
      <c r="D124" s="45">
        <f>SUM(D109:D123)</f>
        <v>68.363399999999999</v>
      </c>
    </row>
    <row r="125" spans="1:4" x14ac:dyDescent="0.25">
      <c r="A125" s="58" t="s">
        <v>178</v>
      </c>
      <c r="B125" s="58"/>
      <c r="C125" s="58"/>
      <c r="D125" s="58"/>
    </row>
    <row r="126" spans="1:4" x14ac:dyDescent="0.25">
      <c r="A126" s="59" t="s">
        <v>39</v>
      </c>
      <c r="B126" s="59"/>
      <c r="C126" s="59"/>
      <c r="D126" s="59"/>
    </row>
    <row r="127" spans="1:4" x14ac:dyDescent="0.25">
      <c r="A127" s="11">
        <v>1</v>
      </c>
      <c r="B127" s="19" t="s">
        <v>82</v>
      </c>
      <c r="C127" s="19" t="s">
        <v>115</v>
      </c>
      <c r="D127" s="31">
        <v>0.55479999999999996</v>
      </c>
    </row>
    <row r="128" spans="1:4" x14ac:dyDescent="0.25">
      <c r="A128" s="39" t="s">
        <v>12</v>
      </c>
      <c r="B128" s="20"/>
      <c r="C128" s="9"/>
      <c r="D128" s="41">
        <f>SUM(D127:D127)</f>
        <v>0.55479999999999996</v>
      </c>
    </row>
    <row r="129" spans="1:4" x14ac:dyDescent="0.25">
      <c r="A129" s="54" t="s">
        <v>947</v>
      </c>
      <c r="B129" s="55"/>
      <c r="C129" s="56"/>
      <c r="D129" s="52">
        <f>D128+D124+D107+D103</f>
        <v>75.310599999999994</v>
      </c>
    </row>
    <row r="130" spans="1:4" x14ac:dyDescent="0.25">
      <c r="A130" s="58" t="s">
        <v>948</v>
      </c>
      <c r="B130" s="58"/>
      <c r="C130" s="58"/>
      <c r="D130" s="58"/>
    </row>
    <row r="131" spans="1:4" x14ac:dyDescent="0.25">
      <c r="A131" s="57" t="s">
        <v>2</v>
      </c>
      <c r="B131" s="57"/>
      <c r="C131" s="57"/>
      <c r="D131" s="57"/>
    </row>
    <row r="132" spans="1:4" x14ac:dyDescent="0.25">
      <c r="A132" s="11">
        <v>1</v>
      </c>
      <c r="B132" s="19" t="s">
        <v>117</v>
      </c>
      <c r="C132" s="19" t="s">
        <v>118</v>
      </c>
      <c r="D132" s="31">
        <v>12.26</v>
      </c>
    </row>
    <row r="133" spans="1:4" x14ac:dyDescent="0.25">
      <c r="A133" s="11">
        <v>2</v>
      </c>
      <c r="B133" s="19" t="s">
        <v>119</v>
      </c>
      <c r="C133" s="19" t="s">
        <v>120</v>
      </c>
      <c r="D133" s="31">
        <v>12.26</v>
      </c>
    </row>
    <row r="134" spans="1:4" x14ac:dyDescent="0.25">
      <c r="A134" s="11">
        <v>3</v>
      </c>
      <c r="B134" s="23" t="s">
        <v>125</v>
      </c>
      <c r="C134" s="23" t="s">
        <v>126</v>
      </c>
      <c r="D134" s="49">
        <v>12.26</v>
      </c>
    </row>
    <row r="135" spans="1:4" x14ac:dyDescent="0.25">
      <c r="A135" s="11">
        <v>4</v>
      </c>
      <c r="B135" s="23" t="s">
        <v>127</v>
      </c>
      <c r="C135" s="23" t="s">
        <v>128</v>
      </c>
      <c r="D135" s="49">
        <v>12.5</v>
      </c>
    </row>
    <row r="136" spans="1:4" x14ac:dyDescent="0.25">
      <c r="A136" s="39" t="s">
        <v>12</v>
      </c>
      <c r="B136" s="20"/>
      <c r="C136" s="9"/>
      <c r="D136" s="41">
        <f>SUM(D132:D135)</f>
        <v>49.28</v>
      </c>
    </row>
    <row r="137" spans="1:4" x14ac:dyDescent="0.25">
      <c r="A137" s="57" t="s">
        <v>116</v>
      </c>
      <c r="B137" s="57"/>
      <c r="C137" s="57"/>
      <c r="D137" s="57"/>
    </row>
    <row r="138" spans="1:4" x14ac:dyDescent="0.25">
      <c r="A138" s="11">
        <v>1</v>
      </c>
      <c r="B138" s="19" t="s">
        <v>121</v>
      </c>
      <c r="C138" s="19" t="s">
        <v>122</v>
      </c>
      <c r="D138" s="30">
        <v>31.69</v>
      </c>
    </row>
    <row r="139" spans="1:4" x14ac:dyDescent="0.25">
      <c r="A139" s="11">
        <v>2</v>
      </c>
      <c r="B139" s="23" t="s">
        <v>129</v>
      </c>
      <c r="C139" s="23" t="s">
        <v>130</v>
      </c>
      <c r="D139" s="49">
        <v>30.91</v>
      </c>
    </row>
    <row r="140" spans="1:4" x14ac:dyDescent="0.25">
      <c r="A140" s="39" t="s">
        <v>12</v>
      </c>
      <c r="B140" s="20"/>
      <c r="C140" s="9"/>
      <c r="D140" s="41">
        <f>SUM(D138:D139)</f>
        <v>62.6</v>
      </c>
    </row>
    <row r="141" spans="1:4" x14ac:dyDescent="0.25">
      <c r="A141" s="59" t="s">
        <v>6</v>
      </c>
      <c r="B141" s="59"/>
      <c r="C141" s="59"/>
      <c r="D141" s="59"/>
    </row>
    <row r="142" spans="1:4" x14ac:dyDescent="0.25">
      <c r="A142" s="11">
        <v>1</v>
      </c>
      <c r="B142" s="19" t="s">
        <v>123</v>
      </c>
      <c r="C142" s="19" t="s">
        <v>124</v>
      </c>
      <c r="D142" s="31">
        <v>9.06</v>
      </c>
    </row>
    <row r="143" spans="1:4" x14ac:dyDescent="0.25">
      <c r="A143" s="39" t="s">
        <v>12</v>
      </c>
      <c r="B143" s="20"/>
      <c r="C143" s="9"/>
      <c r="D143" s="41">
        <f>SUM(D142)</f>
        <v>9.06</v>
      </c>
    </row>
    <row r="144" spans="1:4" x14ac:dyDescent="0.25">
      <c r="A144" s="57" t="s">
        <v>4</v>
      </c>
      <c r="B144" s="57"/>
      <c r="C144" s="57"/>
      <c r="D144" s="57"/>
    </row>
    <row r="145" spans="1:4" x14ac:dyDescent="0.25">
      <c r="A145" s="11">
        <v>1</v>
      </c>
      <c r="B145" s="23" t="s">
        <v>131</v>
      </c>
      <c r="C145" s="23" t="s">
        <v>132</v>
      </c>
      <c r="D145" s="49">
        <v>38.71</v>
      </c>
    </row>
    <row r="146" spans="1:4" x14ac:dyDescent="0.25">
      <c r="A146" s="39" t="s">
        <v>12</v>
      </c>
      <c r="B146" s="20"/>
      <c r="C146" s="9"/>
      <c r="D146" s="41">
        <f>SUM(D145)</f>
        <v>38.71</v>
      </c>
    </row>
    <row r="147" spans="1:4" x14ac:dyDescent="0.25">
      <c r="A147" s="58" t="s">
        <v>949</v>
      </c>
      <c r="B147" s="58"/>
      <c r="C147" s="58"/>
      <c r="D147" s="58"/>
    </row>
    <row r="148" spans="1:4" x14ac:dyDescent="0.25">
      <c r="A148" s="59" t="s">
        <v>5</v>
      </c>
      <c r="B148" s="59"/>
      <c r="C148" s="59"/>
      <c r="D148" s="59"/>
    </row>
    <row r="149" spans="1:4" x14ac:dyDescent="0.25">
      <c r="A149" s="11">
        <v>1</v>
      </c>
      <c r="B149" s="20" t="s">
        <v>79</v>
      </c>
      <c r="C149" s="23" t="s">
        <v>133</v>
      </c>
      <c r="D149" s="30">
        <v>16.68</v>
      </c>
    </row>
    <row r="150" spans="1:4" x14ac:dyDescent="0.25">
      <c r="A150" s="11">
        <v>2</v>
      </c>
      <c r="B150" s="20" t="s">
        <v>79</v>
      </c>
      <c r="C150" s="23" t="s">
        <v>134</v>
      </c>
      <c r="D150" s="49">
        <v>5.61</v>
      </c>
    </row>
    <row r="151" spans="1:4" x14ac:dyDescent="0.25">
      <c r="A151" s="11">
        <v>3</v>
      </c>
      <c r="B151" s="20" t="s">
        <v>79</v>
      </c>
      <c r="C151" s="23" t="s">
        <v>135</v>
      </c>
      <c r="D151" s="49">
        <v>9.23</v>
      </c>
    </row>
    <row r="152" spans="1:4" x14ac:dyDescent="0.25">
      <c r="A152" s="11">
        <v>4</v>
      </c>
      <c r="B152" s="20" t="s">
        <v>79</v>
      </c>
      <c r="C152" s="23" t="s">
        <v>136</v>
      </c>
      <c r="D152" s="49">
        <v>2.5299999999999998</v>
      </c>
    </row>
    <row r="153" spans="1:4" x14ac:dyDescent="0.25">
      <c r="A153" s="11">
        <v>5</v>
      </c>
      <c r="B153" s="20" t="s">
        <v>79</v>
      </c>
      <c r="C153" s="23" t="s">
        <v>137</v>
      </c>
      <c r="D153" s="49">
        <v>16.559999999999999</v>
      </c>
    </row>
    <row r="154" spans="1:4" x14ac:dyDescent="0.25">
      <c r="A154" s="11">
        <v>6</v>
      </c>
      <c r="B154" s="20" t="s">
        <v>79</v>
      </c>
      <c r="C154" s="23" t="s">
        <v>138</v>
      </c>
      <c r="D154" s="49">
        <v>1.2</v>
      </c>
    </row>
    <row r="155" spans="1:4" x14ac:dyDescent="0.25">
      <c r="A155" s="11">
        <v>7</v>
      </c>
      <c r="B155" s="20" t="s">
        <v>79</v>
      </c>
      <c r="C155" s="23" t="s">
        <v>139</v>
      </c>
      <c r="D155" s="49">
        <v>2.35</v>
      </c>
    </row>
    <row r="156" spans="1:4" x14ac:dyDescent="0.25">
      <c r="A156" s="11">
        <v>8</v>
      </c>
      <c r="B156" s="20" t="s">
        <v>79</v>
      </c>
      <c r="C156" s="23" t="s">
        <v>140</v>
      </c>
      <c r="D156" s="49">
        <v>2.35</v>
      </c>
    </row>
    <row r="157" spans="1:4" x14ac:dyDescent="0.25">
      <c r="A157" s="11">
        <v>9</v>
      </c>
      <c r="B157" s="20" t="s">
        <v>79</v>
      </c>
      <c r="C157" s="23" t="s">
        <v>141</v>
      </c>
      <c r="D157" s="49">
        <v>8.7799999999999994</v>
      </c>
    </row>
    <row r="158" spans="1:4" x14ac:dyDescent="0.25">
      <c r="A158" s="11">
        <v>10</v>
      </c>
      <c r="B158" s="20" t="s">
        <v>79</v>
      </c>
      <c r="C158" s="23" t="s">
        <v>142</v>
      </c>
      <c r="D158" s="49">
        <v>15.02</v>
      </c>
    </row>
    <row r="159" spans="1:4" x14ac:dyDescent="0.25">
      <c r="A159" s="11">
        <v>11</v>
      </c>
      <c r="B159" s="20" t="s">
        <v>79</v>
      </c>
      <c r="C159" s="23" t="s">
        <v>122</v>
      </c>
      <c r="D159" s="49">
        <v>2.27</v>
      </c>
    </row>
    <row r="160" spans="1:4" x14ac:dyDescent="0.25">
      <c r="A160" s="11">
        <v>12</v>
      </c>
      <c r="B160" s="20" t="s">
        <v>79</v>
      </c>
      <c r="C160" s="23" t="s">
        <v>143</v>
      </c>
      <c r="D160" s="49">
        <v>14.8</v>
      </c>
    </row>
    <row r="161" spans="1:4" x14ac:dyDescent="0.25">
      <c r="A161" s="11">
        <v>13</v>
      </c>
      <c r="B161" s="20" t="s">
        <v>79</v>
      </c>
      <c r="C161" s="23" t="s">
        <v>144</v>
      </c>
      <c r="D161" s="49">
        <v>14.04</v>
      </c>
    </row>
    <row r="162" spans="1:4" x14ac:dyDescent="0.25">
      <c r="A162" s="11">
        <v>14</v>
      </c>
      <c r="B162" s="20" t="s">
        <v>79</v>
      </c>
      <c r="C162" s="23" t="s">
        <v>145</v>
      </c>
      <c r="D162" s="49">
        <v>20.2</v>
      </c>
    </row>
    <row r="163" spans="1:4" x14ac:dyDescent="0.25">
      <c r="A163" s="11">
        <v>15</v>
      </c>
      <c r="B163" s="20" t="s">
        <v>79</v>
      </c>
      <c r="C163" s="23" t="s">
        <v>146</v>
      </c>
      <c r="D163" s="49">
        <v>20.2</v>
      </c>
    </row>
    <row r="164" spans="1:4" x14ac:dyDescent="0.25">
      <c r="A164" s="11">
        <v>16</v>
      </c>
      <c r="B164" s="20" t="s">
        <v>79</v>
      </c>
      <c r="C164" s="23" t="s">
        <v>147</v>
      </c>
      <c r="D164" s="49">
        <v>15.01</v>
      </c>
    </row>
    <row r="165" spans="1:4" x14ac:dyDescent="0.25">
      <c r="A165" s="11">
        <v>17</v>
      </c>
      <c r="B165" s="20" t="s">
        <v>79</v>
      </c>
      <c r="C165" s="23" t="s">
        <v>148</v>
      </c>
      <c r="D165" s="49">
        <v>5.39</v>
      </c>
    </row>
    <row r="166" spans="1:4" x14ac:dyDescent="0.25">
      <c r="A166" s="11">
        <v>18</v>
      </c>
      <c r="B166" s="20" t="s">
        <v>79</v>
      </c>
      <c r="C166" s="23" t="s">
        <v>149</v>
      </c>
      <c r="D166" s="49">
        <v>15.87</v>
      </c>
    </row>
    <row r="167" spans="1:4" x14ac:dyDescent="0.25">
      <c r="A167" s="11">
        <v>19</v>
      </c>
      <c r="B167" s="20" t="s">
        <v>79</v>
      </c>
      <c r="C167" s="23" t="s">
        <v>150</v>
      </c>
      <c r="D167" s="49">
        <v>3.34</v>
      </c>
    </row>
    <row r="168" spans="1:4" x14ac:dyDescent="0.25">
      <c r="A168" s="11">
        <v>20</v>
      </c>
      <c r="B168" s="20" t="s">
        <v>79</v>
      </c>
      <c r="C168" s="23" t="s">
        <v>151</v>
      </c>
      <c r="D168" s="49">
        <v>11.49</v>
      </c>
    </row>
    <row r="169" spans="1:4" x14ac:dyDescent="0.25">
      <c r="A169" s="11">
        <v>21</v>
      </c>
      <c r="B169" s="20" t="s">
        <v>79</v>
      </c>
      <c r="C169" s="23" t="s">
        <v>152</v>
      </c>
      <c r="D169" s="49">
        <v>3.07</v>
      </c>
    </row>
    <row r="170" spans="1:4" x14ac:dyDescent="0.25">
      <c r="A170" s="11">
        <v>22</v>
      </c>
      <c r="B170" s="20" t="s">
        <v>79</v>
      </c>
      <c r="C170" s="23" t="s">
        <v>153</v>
      </c>
      <c r="D170" s="49">
        <v>10.01</v>
      </c>
    </row>
    <row r="171" spans="1:4" x14ac:dyDescent="0.25">
      <c r="A171" s="11">
        <v>23</v>
      </c>
      <c r="B171" s="20" t="s">
        <v>79</v>
      </c>
      <c r="C171" s="23" t="s">
        <v>154</v>
      </c>
      <c r="D171" s="49">
        <v>15.01</v>
      </c>
    </row>
    <row r="172" spans="1:4" x14ac:dyDescent="0.25">
      <c r="A172" s="11">
        <v>24</v>
      </c>
      <c r="B172" s="20" t="s">
        <v>79</v>
      </c>
      <c r="C172" s="23" t="s">
        <v>155</v>
      </c>
      <c r="D172" s="49">
        <v>4.33</v>
      </c>
    </row>
    <row r="173" spans="1:4" x14ac:dyDescent="0.25">
      <c r="A173" s="11">
        <v>25</v>
      </c>
      <c r="B173" s="20" t="s">
        <v>79</v>
      </c>
      <c r="C173" s="23" t="s">
        <v>156</v>
      </c>
      <c r="D173" s="49">
        <v>3.45</v>
      </c>
    </row>
    <row r="174" spans="1:4" x14ac:dyDescent="0.25">
      <c r="A174" s="39" t="s">
        <v>12</v>
      </c>
      <c r="B174" s="20"/>
      <c r="C174" s="9"/>
      <c r="D174" s="41">
        <f>SUM(D149:D173)</f>
        <v>238.78999999999994</v>
      </c>
    </row>
    <row r="175" spans="1:4" x14ac:dyDescent="0.25">
      <c r="A175" s="58" t="s">
        <v>950</v>
      </c>
      <c r="B175" s="58"/>
      <c r="C175" s="58"/>
      <c r="D175" s="58"/>
    </row>
    <row r="176" spans="1:4" x14ac:dyDescent="0.25">
      <c r="A176" s="59" t="s">
        <v>5</v>
      </c>
      <c r="B176" s="59"/>
      <c r="C176" s="59"/>
      <c r="D176" s="59"/>
    </row>
    <row r="177" spans="1:4" x14ac:dyDescent="0.25">
      <c r="A177" s="11">
        <v>1</v>
      </c>
      <c r="B177" s="23" t="s">
        <v>163</v>
      </c>
      <c r="C177" s="23" t="s">
        <v>164</v>
      </c>
      <c r="D177" s="49">
        <v>12</v>
      </c>
    </row>
    <row r="178" spans="1:4" x14ac:dyDescent="0.25">
      <c r="A178" s="11">
        <v>2</v>
      </c>
      <c r="B178" s="23" t="s">
        <v>165</v>
      </c>
      <c r="C178" s="23" t="s">
        <v>166</v>
      </c>
      <c r="D178" s="49">
        <v>6.95</v>
      </c>
    </row>
    <row r="179" spans="1:4" x14ac:dyDescent="0.25">
      <c r="A179" s="39" t="s">
        <v>12</v>
      </c>
      <c r="B179" s="20"/>
      <c r="C179" s="9"/>
      <c r="D179" s="41">
        <f>SUM(D177:D178)</f>
        <v>18.95</v>
      </c>
    </row>
    <row r="180" spans="1:4" x14ac:dyDescent="0.25">
      <c r="A180" s="59" t="s">
        <v>6</v>
      </c>
      <c r="B180" s="59"/>
      <c r="C180" s="59"/>
      <c r="D180" s="59"/>
    </row>
    <row r="181" spans="1:4" x14ac:dyDescent="0.25">
      <c r="A181" s="11">
        <v>1</v>
      </c>
      <c r="B181" s="19" t="s">
        <v>157</v>
      </c>
      <c r="C181" s="19" t="s">
        <v>158</v>
      </c>
      <c r="D181" s="31">
        <v>1.29</v>
      </c>
    </row>
    <row r="182" spans="1:4" x14ac:dyDescent="0.25">
      <c r="A182" s="11">
        <v>2</v>
      </c>
      <c r="B182" s="19" t="s">
        <v>159</v>
      </c>
      <c r="C182" s="19" t="s">
        <v>160</v>
      </c>
      <c r="D182" s="31">
        <v>1.1399999999999999</v>
      </c>
    </row>
    <row r="183" spans="1:4" x14ac:dyDescent="0.25">
      <c r="A183" s="11">
        <v>3</v>
      </c>
      <c r="B183" s="19" t="s">
        <v>161</v>
      </c>
      <c r="C183" s="19" t="s">
        <v>162</v>
      </c>
      <c r="D183" s="31">
        <v>5.14</v>
      </c>
    </row>
    <row r="184" spans="1:4" x14ac:dyDescent="0.25">
      <c r="A184" s="39" t="s">
        <v>12</v>
      </c>
      <c r="B184" s="20"/>
      <c r="C184" s="9"/>
      <c r="D184" s="41">
        <f>SUM(D181:D183)</f>
        <v>7.5699999999999994</v>
      </c>
    </row>
    <row r="185" spans="1:4" x14ac:dyDescent="0.25">
      <c r="A185" s="58" t="s">
        <v>951</v>
      </c>
      <c r="B185" s="58"/>
      <c r="C185" s="58"/>
      <c r="D185" s="58"/>
    </row>
    <row r="186" spans="1:4" x14ac:dyDescent="0.25">
      <c r="A186" s="59" t="s">
        <v>6</v>
      </c>
      <c r="B186" s="59"/>
      <c r="C186" s="59"/>
      <c r="D186" s="59"/>
    </row>
    <row r="187" spans="1:4" x14ac:dyDescent="0.25">
      <c r="A187" s="11">
        <v>1</v>
      </c>
      <c r="B187" s="19" t="s">
        <v>167</v>
      </c>
      <c r="C187" s="19" t="s">
        <v>168</v>
      </c>
      <c r="D187" s="31">
        <v>14.69</v>
      </c>
    </row>
    <row r="188" spans="1:4" x14ac:dyDescent="0.25">
      <c r="A188" s="11">
        <v>2</v>
      </c>
      <c r="B188" s="19" t="s">
        <v>169</v>
      </c>
      <c r="C188" s="19" t="s">
        <v>170</v>
      </c>
      <c r="D188" s="31" t="s">
        <v>175</v>
      </c>
    </row>
    <row r="189" spans="1:4" x14ac:dyDescent="0.25">
      <c r="A189" s="11">
        <v>3</v>
      </c>
      <c r="B189" s="23" t="s">
        <v>171</v>
      </c>
      <c r="C189" s="23" t="s">
        <v>172</v>
      </c>
      <c r="D189" s="49">
        <v>4</v>
      </c>
    </row>
    <row r="190" spans="1:4" x14ac:dyDescent="0.25">
      <c r="A190" s="11">
        <v>4</v>
      </c>
      <c r="B190" s="23" t="s">
        <v>173</v>
      </c>
      <c r="C190" s="23" t="s">
        <v>174</v>
      </c>
      <c r="D190" s="49">
        <v>15.87</v>
      </c>
    </row>
    <row r="191" spans="1:4" x14ac:dyDescent="0.25">
      <c r="A191" s="39" t="s">
        <v>12</v>
      </c>
      <c r="B191" s="20"/>
      <c r="C191" s="9"/>
      <c r="D191" s="41">
        <f>SUM(D187:D189)</f>
        <v>18.689999999999998</v>
      </c>
    </row>
    <row r="192" spans="1:4" x14ac:dyDescent="0.25">
      <c r="A192" s="54" t="s">
        <v>952</v>
      </c>
      <c r="B192" s="55"/>
      <c r="C192" s="56"/>
      <c r="D192" s="52">
        <f>D191+D184+D179+D174+D146+D143+D140+D136</f>
        <v>443.65</v>
      </c>
    </row>
    <row r="193" spans="1:4" x14ac:dyDescent="0.25">
      <c r="A193" s="58" t="s">
        <v>953</v>
      </c>
      <c r="B193" s="58"/>
      <c r="C193" s="58"/>
      <c r="D193" s="58"/>
    </row>
    <row r="194" spans="1:4" x14ac:dyDescent="0.25">
      <c r="A194" s="57" t="s">
        <v>2</v>
      </c>
      <c r="B194" s="57"/>
      <c r="C194" s="57"/>
      <c r="D194" s="57"/>
    </row>
    <row r="195" spans="1:4" x14ac:dyDescent="0.25">
      <c r="A195" s="11">
        <v>1</v>
      </c>
      <c r="B195" s="19" t="s">
        <v>176</v>
      </c>
      <c r="C195" s="19" t="s">
        <v>177</v>
      </c>
      <c r="D195" s="31">
        <v>7.59</v>
      </c>
    </row>
    <row r="196" spans="1:4" x14ac:dyDescent="0.25">
      <c r="A196" s="39" t="s">
        <v>12</v>
      </c>
      <c r="B196" s="20"/>
      <c r="C196" s="9"/>
      <c r="D196" s="41">
        <f>SUM(D195)</f>
        <v>7.59</v>
      </c>
    </row>
    <row r="197" spans="1:4" x14ac:dyDescent="0.25">
      <c r="A197" s="58" t="s">
        <v>954</v>
      </c>
      <c r="B197" s="58"/>
      <c r="C197" s="58"/>
      <c r="D197" s="58"/>
    </row>
    <row r="198" spans="1:4" x14ac:dyDescent="0.25">
      <c r="A198" s="59" t="s">
        <v>6</v>
      </c>
      <c r="B198" s="59"/>
      <c r="C198" s="59"/>
      <c r="D198" s="59"/>
    </row>
    <row r="199" spans="1:4" x14ac:dyDescent="0.25">
      <c r="A199" s="11">
        <v>1</v>
      </c>
      <c r="B199" s="19" t="s">
        <v>181</v>
      </c>
      <c r="C199" s="19" t="s">
        <v>182</v>
      </c>
      <c r="D199" s="49">
        <v>17.8</v>
      </c>
    </row>
    <row r="200" spans="1:4" x14ac:dyDescent="0.25">
      <c r="A200" s="11">
        <v>2</v>
      </c>
      <c r="B200" s="19" t="s">
        <v>183</v>
      </c>
      <c r="C200" s="19" t="s">
        <v>184</v>
      </c>
      <c r="D200" s="49">
        <v>2.79</v>
      </c>
    </row>
    <row r="201" spans="1:4" x14ac:dyDescent="0.25">
      <c r="A201" s="11">
        <v>3</v>
      </c>
      <c r="B201" s="19" t="s">
        <v>185</v>
      </c>
      <c r="C201" s="19"/>
      <c r="D201" s="49">
        <v>17.100000000000001</v>
      </c>
    </row>
    <row r="202" spans="1:4" x14ac:dyDescent="0.25">
      <c r="A202" s="11">
        <v>4</v>
      </c>
      <c r="B202" s="19" t="s">
        <v>186</v>
      </c>
      <c r="C202" s="19" t="s">
        <v>187</v>
      </c>
      <c r="D202" s="49">
        <v>3.28</v>
      </c>
    </row>
    <row r="203" spans="1:4" x14ac:dyDescent="0.25">
      <c r="A203" s="39" t="s">
        <v>12</v>
      </c>
      <c r="B203" s="20"/>
      <c r="C203" s="9"/>
      <c r="D203" s="41">
        <f>SUM(D199:D202)</f>
        <v>40.97</v>
      </c>
    </row>
    <row r="204" spans="1:4" x14ac:dyDescent="0.25">
      <c r="A204" s="54" t="s">
        <v>955</v>
      </c>
      <c r="B204" s="55"/>
      <c r="C204" s="56"/>
      <c r="D204" s="52">
        <f>D203+D196</f>
        <v>48.56</v>
      </c>
    </row>
    <row r="205" spans="1:4" x14ac:dyDescent="0.25">
      <c r="A205" s="58" t="s">
        <v>956</v>
      </c>
      <c r="B205" s="58"/>
      <c r="C205" s="58"/>
      <c r="D205" s="58"/>
    </row>
    <row r="206" spans="1:4" x14ac:dyDescent="0.25">
      <c r="A206" s="57" t="s">
        <v>2</v>
      </c>
      <c r="B206" s="57"/>
      <c r="C206" s="57"/>
      <c r="D206" s="57"/>
    </row>
    <row r="207" spans="1:4" x14ac:dyDescent="0.25">
      <c r="A207" s="11">
        <v>1</v>
      </c>
      <c r="B207" s="19" t="s">
        <v>188</v>
      </c>
      <c r="C207" s="19" t="s">
        <v>189</v>
      </c>
      <c r="D207" s="31">
        <v>7.23</v>
      </c>
    </row>
    <row r="208" spans="1:4" x14ac:dyDescent="0.25">
      <c r="A208" s="39" t="s">
        <v>12</v>
      </c>
      <c r="B208" s="20"/>
      <c r="C208" s="9"/>
      <c r="D208" s="41">
        <f>SUM(D207)</f>
        <v>7.23</v>
      </c>
    </row>
    <row r="209" spans="1:4" x14ac:dyDescent="0.25">
      <c r="A209" s="58" t="s">
        <v>957</v>
      </c>
      <c r="B209" s="58"/>
      <c r="C209" s="58"/>
      <c r="D209" s="58"/>
    </row>
    <row r="210" spans="1:4" x14ac:dyDescent="0.25">
      <c r="A210" s="59" t="s">
        <v>6</v>
      </c>
      <c r="B210" s="59"/>
      <c r="C210" s="59"/>
      <c r="D210" s="59"/>
    </row>
    <row r="211" spans="1:4" x14ac:dyDescent="0.25">
      <c r="A211" s="8">
        <v>1</v>
      </c>
      <c r="B211" s="19" t="s">
        <v>190</v>
      </c>
      <c r="C211" s="19" t="s">
        <v>191</v>
      </c>
      <c r="D211" s="50">
        <v>0.89</v>
      </c>
    </row>
    <row r="212" spans="1:4" x14ac:dyDescent="0.25">
      <c r="A212" s="39" t="s">
        <v>12</v>
      </c>
      <c r="B212" s="20"/>
      <c r="C212" s="9"/>
      <c r="D212" s="41">
        <f>SUM(D211)</f>
        <v>0.89</v>
      </c>
    </row>
    <row r="213" spans="1:4" x14ac:dyDescent="0.25">
      <c r="A213" s="54" t="s">
        <v>958</v>
      </c>
      <c r="B213" s="55"/>
      <c r="C213" s="56"/>
      <c r="D213" s="52">
        <f>D212+D208</f>
        <v>8.120000000000001</v>
      </c>
    </row>
    <row r="214" spans="1:4" x14ac:dyDescent="0.25">
      <c r="A214" s="58" t="s">
        <v>192</v>
      </c>
      <c r="B214" s="58"/>
      <c r="C214" s="58"/>
      <c r="D214" s="58"/>
    </row>
    <row r="215" spans="1:4" x14ac:dyDescent="0.25">
      <c r="A215" s="59" t="s">
        <v>6</v>
      </c>
      <c r="B215" s="59"/>
      <c r="C215" s="59"/>
      <c r="D215" s="59"/>
    </row>
    <row r="216" spans="1:4" x14ac:dyDescent="0.25">
      <c r="A216" s="11">
        <v>1</v>
      </c>
      <c r="B216" s="23" t="s">
        <v>193</v>
      </c>
      <c r="C216" s="23" t="s">
        <v>194</v>
      </c>
      <c r="D216" s="50">
        <v>3.01</v>
      </c>
    </row>
    <row r="217" spans="1:4" x14ac:dyDescent="0.25">
      <c r="A217" s="11">
        <v>2</v>
      </c>
      <c r="B217" s="23" t="s">
        <v>207</v>
      </c>
      <c r="C217" s="23" t="s">
        <v>194</v>
      </c>
      <c r="D217" s="49">
        <v>3.23</v>
      </c>
    </row>
    <row r="218" spans="1:4" x14ac:dyDescent="0.25">
      <c r="A218" s="11">
        <v>3</v>
      </c>
      <c r="B218" s="23" t="s">
        <v>195</v>
      </c>
      <c r="C218" s="23" t="s">
        <v>196</v>
      </c>
      <c r="D218" s="49">
        <v>108.28</v>
      </c>
    </row>
    <row r="219" spans="1:4" x14ac:dyDescent="0.25">
      <c r="A219" s="11">
        <v>4</v>
      </c>
      <c r="B219" s="23" t="s">
        <v>197</v>
      </c>
      <c r="C219" s="23" t="s">
        <v>198</v>
      </c>
      <c r="D219" s="49">
        <v>10</v>
      </c>
    </row>
    <row r="220" spans="1:4" x14ac:dyDescent="0.25">
      <c r="A220" s="11">
        <v>5</v>
      </c>
      <c r="B220" s="23" t="s">
        <v>199</v>
      </c>
      <c r="C220" s="23" t="s">
        <v>200</v>
      </c>
      <c r="D220" s="49">
        <v>0.76</v>
      </c>
    </row>
    <row r="221" spans="1:4" x14ac:dyDescent="0.25">
      <c r="A221" s="11">
        <v>6</v>
      </c>
      <c r="B221" s="22" t="s">
        <v>201</v>
      </c>
      <c r="C221" s="22" t="s">
        <v>202</v>
      </c>
      <c r="D221" s="49">
        <v>8.33</v>
      </c>
    </row>
    <row r="222" spans="1:4" x14ac:dyDescent="0.25">
      <c r="A222" s="11">
        <v>7</v>
      </c>
      <c r="B222" s="22" t="s">
        <v>203</v>
      </c>
      <c r="C222" s="22" t="s">
        <v>204</v>
      </c>
      <c r="D222" s="49">
        <v>1.1000000000000001</v>
      </c>
    </row>
    <row r="223" spans="1:4" x14ac:dyDescent="0.25">
      <c r="A223" s="11">
        <v>8</v>
      </c>
      <c r="B223" s="22" t="s">
        <v>205</v>
      </c>
      <c r="C223" s="22" t="s">
        <v>206</v>
      </c>
      <c r="D223" s="49">
        <v>5.83</v>
      </c>
    </row>
    <row r="224" spans="1:4" x14ac:dyDescent="0.25">
      <c r="A224" s="11">
        <v>9</v>
      </c>
      <c r="B224" s="22" t="s">
        <v>208</v>
      </c>
      <c r="C224" s="22" t="s">
        <v>209</v>
      </c>
      <c r="D224" s="49">
        <v>58</v>
      </c>
    </row>
    <row r="225" spans="1:4" x14ac:dyDescent="0.25">
      <c r="A225" s="11">
        <v>10</v>
      </c>
      <c r="B225" s="22" t="s">
        <v>210</v>
      </c>
      <c r="C225" s="22" t="s">
        <v>211</v>
      </c>
      <c r="D225" s="49">
        <v>23.83</v>
      </c>
    </row>
    <row r="226" spans="1:4" x14ac:dyDescent="0.25">
      <c r="A226" s="11">
        <v>11</v>
      </c>
      <c r="B226" s="22" t="s">
        <v>212</v>
      </c>
      <c r="C226" s="22" t="s">
        <v>213</v>
      </c>
      <c r="D226" s="49">
        <v>21.67</v>
      </c>
    </row>
    <row r="227" spans="1:4" x14ac:dyDescent="0.25">
      <c r="A227" s="11">
        <v>12</v>
      </c>
      <c r="B227" s="22" t="s">
        <v>214</v>
      </c>
      <c r="C227" s="22" t="s">
        <v>215</v>
      </c>
      <c r="D227" s="49">
        <v>4.93</v>
      </c>
    </row>
    <row r="228" spans="1:4" x14ac:dyDescent="0.25">
      <c r="A228" s="11">
        <v>13</v>
      </c>
      <c r="B228" s="24" t="s">
        <v>216</v>
      </c>
      <c r="C228" s="24" t="s">
        <v>215</v>
      </c>
      <c r="D228" s="49">
        <v>1.48</v>
      </c>
    </row>
    <row r="229" spans="1:4" x14ac:dyDescent="0.25">
      <c r="A229" s="11">
        <v>14</v>
      </c>
      <c r="B229" s="22" t="s">
        <v>217</v>
      </c>
      <c r="C229" s="22" t="s">
        <v>218</v>
      </c>
      <c r="D229" s="49">
        <v>283</v>
      </c>
    </row>
    <row r="230" spans="1:4" x14ac:dyDescent="0.25">
      <c r="A230" s="39" t="s">
        <v>12</v>
      </c>
      <c r="B230" s="20"/>
      <c r="C230" s="9"/>
      <c r="D230" s="41">
        <f>SUM(D216:D229)</f>
        <v>533.45000000000005</v>
      </c>
    </row>
    <row r="231" spans="1:4" x14ac:dyDescent="0.25">
      <c r="A231" s="58" t="s">
        <v>237</v>
      </c>
      <c r="B231" s="58"/>
      <c r="C231" s="58"/>
      <c r="D231" s="58"/>
    </row>
    <row r="232" spans="1:4" x14ac:dyDescent="0.25">
      <c r="A232" s="59" t="s">
        <v>6</v>
      </c>
      <c r="B232" s="59"/>
      <c r="C232" s="59"/>
      <c r="D232" s="59"/>
    </row>
    <row r="233" spans="1:4" x14ac:dyDescent="0.25">
      <c r="A233" s="11">
        <v>1</v>
      </c>
      <c r="B233" s="23" t="s">
        <v>219</v>
      </c>
      <c r="C233" s="23" t="s">
        <v>220</v>
      </c>
      <c r="D233" s="49">
        <v>7.53</v>
      </c>
    </row>
    <row r="234" spans="1:4" x14ac:dyDescent="0.25">
      <c r="A234" s="11">
        <v>2</v>
      </c>
      <c r="B234" s="22" t="s">
        <v>221</v>
      </c>
      <c r="C234" s="22" t="s">
        <v>222</v>
      </c>
      <c r="D234" s="49">
        <v>51.67</v>
      </c>
    </row>
    <row r="235" spans="1:4" x14ac:dyDescent="0.25">
      <c r="A235" s="11">
        <v>3</v>
      </c>
      <c r="B235" s="22" t="s">
        <v>223</v>
      </c>
      <c r="C235" s="22" t="s">
        <v>224</v>
      </c>
      <c r="D235" s="49">
        <v>62.98</v>
      </c>
    </row>
    <row r="236" spans="1:4" x14ac:dyDescent="0.25">
      <c r="A236" s="11">
        <v>4</v>
      </c>
      <c r="B236" s="22" t="s">
        <v>225</v>
      </c>
      <c r="C236" s="22" t="s">
        <v>224</v>
      </c>
      <c r="D236" s="49">
        <v>4.9800000000000004</v>
      </c>
    </row>
    <row r="237" spans="1:4" x14ac:dyDescent="0.25">
      <c r="A237" s="11">
        <v>5</v>
      </c>
      <c r="B237" s="22" t="s">
        <v>226</v>
      </c>
      <c r="C237" s="22" t="s">
        <v>206</v>
      </c>
      <c r="D237" s="49">
        <v>2.52</v>
      </c>
    </row>
    <row r="238" spans="1:4" x14ac:dyDescent="0.25">
      <c r="A238" s="11">
        <v>6</v>
      </c>
      <c r="B238" s="22" t="s">
        <v>227</v>
      </c>
      <c r="C238" s="22" t="s">
        <v>228</v>
      </c>
      <c r="D238" s="49">
        <v>3.45</v>
      </c>
    </row>
    <row r="239" spans="1:4" x14ac:dyDescent="0.25">
      <c r="A239" s="11">
        <v>7</v>
      </c>
      <c r="B239" s="22" t="s">
        <v>229</v>
      </c>
      <c r="C239" s="22" t="s">
        <v>230</v>
      </c>
      <c r="D239" s="49">
        <v>26.47</v>
      </c>
    </row>
    <row r="240" spans="1:4" x14ac:dyDescent="0.25">
      <c r="A240" s="11">
        <v>8</v>
      </c>
      <c r="B240" s="22" t="s">
        <v>231</v>
      </c>
      <c r="C240" s="22" t="s">
        <v>232</v>
      </c>
      <c r="D240" s="49">
        <v>1.8</v>
      </c>
    </row>
    <row r="241" spans="1:4" x14ac:dyDescent="0.25">
      <c r="A241" s="11">
        <v>9</v>
      </c>
      <c r="B241" s="22" t="s">
        <v>233</v>
      </c>
      <c r="C241" s="22" t="s">
        <v>234</v>
      </c>
      <c r="D241" s="49">
        <v>8.36</v>
      </c>
    </row>
    <row r="242" spans="1:4" x14ac:dyDescent="0.25">
      <c r="A242" s="11">
        <v>10</v>
      </c>
      <c r="B242" s="22" t="s">
        <v>235</v>
      </c>
      <c r="C242" s="22" t="s">
        <v>236</v>
      </c>
      <c r="D242" s="49">
        <v>11.28</v>
      </c>
    </row>
    <row r="243" spans="1:4" x14ac:dyDescent="0.25">
      <c r="A243" s="39" t="s">
        <v>12</v>
      </c>
      <c r="B243" s="20"/>
      <c r="C243" s="9"/>
      <c r="D243" s="41">
        <f>SUM(D233:D242)</f>
        <v>181.04</v>
      </c>
    </row>
    <row r="244" spans="1:4" x14ac:dyDescent="0.25">
      <c r="A244" s="54" t="s">
        <v>959</v>
      </c>
      <c r="B244" s="55"/>
      <c r="C244" s="56"/>
      <c r="D244" s="52">
        <f>D243+D230</f>
        <v>714.49</v>
      </c>
    </row>
    <row r="245" spans="1:4" x14ac:dyDescent="0.25">
      <c r="A245" s="58" t="s">
        <v>960</v>
      </c>
      <c r="B245" s="58"/>
      <c r="C245" s="58"/>
      <c r="D245" s="58"/>
    </row>
    <row r="246" spans="1:4" x14ac:dyDescent="0.25">
      <c r="A246" s="57" t="s">
        <v>2</v>
      </c>
      <c r="B246" s="57"/>
      <c r="C246" s="57"/>
      <c r="D246" s="57"/>
    </row>
    <row r="247" spans="1:4" x14ac:dyDescent="0.25">
      <c r="A247" s="11">
        <v>1</v>
      </c>
      <c r="B247" s="21" t="s">
        <v>238</v>
      </c>
      <c r="C247" s="21" t="s">
        <v>239</v>
      </c>
      <c r="D247" s="49">
        <v>10.42</v>
      </c>
    </row>
    <row r="248" spans="1:4" x14ac:dyDescent="0.25">
      <c r="A248" s="11">
        <v>2</v>
      </c>
      <c r="B248" s="21" t="s">
        <v>240</v>
      </c>
      <c r="C248" s="21" t="s">
        <v>241</v>
      </c>
      <c r="D248" s="49">
        <v>10.42</v>
      </c>
    </row>
    <row r="249" spans="1:4" x14ac:dyDescent="0.25">
      <c r="A249" s="11">
        <v>3</v>
      </c>
      <c r="B249" s="21" t="s">
        <v>242</v>
      </c>
      <c r="C249" s="21" t="s">
        <v>243</v>
      </c>
      <c r="D249" s="49">
        <v>10.42</v>
      </c>
    </row>
    <row r="250" spans="1:4" x14ac:dyDescent="0.25">
      <c r="A250" s="11">
        <v>4</v>
      </c>
      <c r="B250" s="21" t="s">
        <v>244</v>
      </c>
      <c r="C250" s="21" t="s">
        <v>245</v>
      </c>
      <c r="D250" s="49">
        <v>14.27</v>
      </c>
    </row>
    <row r="251" spans="1:4" x14ac:dyDescent="0.25">
      <c r="A251" s="11">
        <v>5</v>
      </c>
      <c r="B251" s="21" t="s">
        <v>246</v>
      </c>
      <c r="C251" s="21" t="s">
        <v>247</v>
      </c>
      <c r="D251" s="49">
        <v>10.36</v>
      </c>
    </row>
    <row r="252" spans="1:4" x14ac:dyDescent="0.25">
      <c r="A252" s="39" t="s">
        <v>12</v>
      </c>
      <c r="B252" s="20"/>
      <c r="C252" s="9"/>
      <c r="D252" s="41">
        <f>SUM(D247:D251)</f>
        <v>55.89</v>
      </c>
    </row>
    <row r="253" spans="1:4" x14ac:dyDescent="0.25">
      <c r="A253" s="57" t="s">
        <v>116</v>
      </c>
      <c r="B253" s="57"/>
      <c r="C253" s="57"/>
      <c r="D253" s="57"/>
    </row>
    <row r="254" spans="1:4" x14ac:dyDescent="0.25">
      <c r="A254" s="11">
        <v>1</v>
      </c>
      <c r="B254" s="21" t="s">
        <v>248</v>
      </c>
      <c r="C254" s="21" t="s">
        <v>249</v>
      </c>
      <c r="D254" s="49">
        <v>10.42</v>
      </c>
    </row>
    <row r="255" spans="1:4" x14ac:dyDescent="0.25">
      <c r="A255" s="11">
        <v>2</v>
      </c>
      <c r="B255" s="21" t="s">
        <v>250</v>
      </c>
      <c r="C255" s="21" t="s">
        <v>251</v>
      </c>
      <c r="D255" s="49">
        <v>14.27</v>
      </c>
    </row>
    <row r="256" spans="1:4" x14ac:dyDescent="0.25">
      <c r="A256" s="39" t="s">
        <v>12</v>
      </c>
      <c r="B256" s="20"/>
      <c r="C256" s="9"/>
      <c r="D256" s="41">
        <f>SUM(D254:D255)</f>
        <v>24.689999999999998</v>
      </c>
    </row>
    <row r="257" spans="1:4" x14ac:dyDescent="0.25">
      <c r="A257" s="58" t="s">
        <v>961</v>
      </c>
      <c r="B257" s="58"/>
      <c r="C257" s="58"/>
      <c r="D257" s="58"/>
    </row>
    <row r="258" spans="1:4" x14ac:dyDescent="0.25">
      <c r="A258" s="59" t="s">
        <v>6</v>
      </c>
      <c r="B258" s="59"/>
      <c r="C258" s="59"/>
      <c r="D258" s="59"/>
    </row>
    <row r="259" spans="1:4" x14ac:dyDescent="0.25">
      <c r="A259" s="11">
        <v>1</v>
      </c>
      <c r="B259" s="19" t="s">
        <v>252</v>
      </c>
      <c r="C259" s="19" t="s">
        <v>253</v>
      </c>
      <c r="D259" s="49">
        <v>2.2599999999999998</v>
      </c>
    </row>
    <row r="260" spans="1:4" x14ac:dyDescent="0.25">
      <c r="A260" s="11">
        <v>2</v>
      </c>
      <c r="B260" s="19" t="s">
        <v>252</v>
      </c>
      <c r="C260" s="19" t="s">
        <v>254</v>
      </c>
      <c r="D260" s="49">
        <v>2.4300000000000002</v>
      </c>
    </row>
    <row r="261" spans="1:4" x14ac:dyDescent="0.25">
      <c r="A261" s="11">
        <v>3</v>
      </c>
      <c r="B261" s="19" t="s">
        <v>252</v>
      </c>
      <c r="C261" s="19" t="s">
        <v>255</v>
      </c>
      <c r="D261" s="49">
        <v>3.68</v>
      </c>
    </row>
    <row r="262" spans="1:4" x14ac:dyDescent="0.25">
      <c r="A262" s="11">
        <v>4</v>
      </c>
      <c r="B262" s="19" t="s">
        <v>252</v>
      </c>
      <c r="C262" s="19" t="s">
        <v>256</v>
      </c>
      <c r="D262" s="49">
        <v>0.8</v>
      </c>
    </row>
    <row r="263" spans="1:4" ht="31.5" x14ac:dyDescent="0.25">
      <c r="A263" s="11">
        <v>5</v>
      </c>
      <c r="B263" s="19" t="s">
        <v>257</v>
      </c>
      <c r="C263" s="19" t="s">
        <v>258</v>
      </c>
      <c r="D263" s="49">
        <v>1.7</v>
      </c>
    </row>
    <row r="264" spans="1:4" ht="31.5" x14ac:dyDescent="0.25">
      <c r="A264" s="11">
        <v>6</v>
      </c>
      <c r="B264" s="19" t="s">
        <v>257</v>
      </c>
      <c r="C264" s="19" t="s">
        <v>259</v>
      </c>
      <c r="D264" s="49">
        <v>10</v>
      </c>
    </row>
    <row r="265" spans="1:4" ht="31.5" x14ac:dyDescent="0.25">
      <c r="A265" s="11">
        <v>7</v>
      </c>
      <c r="B265" s="19" t="s">
        <v>257</v>
      </c>
      <c r="C265" s="19" t="s">
        <v>260</v>
      </c>
      <c r="D265" s="49">
        <v>2.54</v>
      </c>
    </row>
    <row r="266" spans="1:4" ht="31.5" x14ac:dyDescent="0.25">
      <c r="A266" s="11">
        <v>8</v>
      </c>
      <c r="B266" s="19" t="s">
        <v>261</v>
      </c>
      <c r="C266" s="19" t="s">
        <v>262</v>
      </c>
      <c r="D266" s="49">
        <v>1.06</v>
      </c>
    </row>
    <row r="267" spans="1:4" x14ac:dyDescent="0.25">
      <c r="A267" s="39" t="s">
        <v>12</v>
      </c>
      <c r="B267" s="20"/>
      <c r="C267" s="9"/>
      <c r="D267" s="41">
        <f>SUM(D259:D266)</f>
        <v>24.469999999999995</v>
      </c>
    </row>
    <row r="268" spans="1:4" x14ac:dyDescent="0.25">
      <c r="A268" s="58" t="s">
        <v>962</v>
      </c>
      <c r="B268" s="58"/>
      <c r="C268" s="58"/>
      <c r="D268" s="58"/>
    </row>
    <row r="269" spans="1:4" x14ac:dyDescent="0.25">
      <c r="A269" s="59" t="s">
        <v>5</v>
      </c>
      <c r="B269" s="59"/>
      <c r="C269" s="59"/>
      <c r="D269" s="59"/>
    </row>
    <row r="270" spans="1:4" x14ac:dyDescent="0.25">
      <c r="A270" s="11">
        <v>1</v>
      </c>
      <c r="B270" s="20" t="s">
        <v>79</v>
      </c>
      <c r="C270" s="22" t="s">
        <v>263</v>
      </c>
      <c r="D270" s="31">
        <v>1.99</v>
      </c>
    </row>
    <row r="271" spans="1:4" x14ac:dyDescent="0.25">
      <c r="A271" s="11">
        <v>2</v>
      </c>
      <c r="B271" s="20" t="s">
        <v>79</v>
      </c>
      <c r="C271" s="22" t="s">
        <v>264</v>
      </c>
      <c r="D271" s="31">
        <v>5.68</v>
      </c>
    </row>
    <row r="272" spans="1:4" x14ac:dyDescent="0.25">
      <c r="A272" s="11">
        <v>3</v>
      </c>
      <c r="B272" s="20" t="s">
        <v>79</v>
      </c>
      <c r="C272" s="22" t="s">
        <v>265</v>
      </c>
      <c r="D272" s="31">
        <v>1.67</v>
      </c>
    </row>
    <row r="273" spans="1:4" x14ac:dyDescent="0.25">
      <c r="A273" s="11">
        <v>4</v>
      </c>
      <c r="B273" s="20" t="s">
        <v>79</v>
      </c>
      <c r="C273" s="22" t="s">
        <v>266</v>
      </c>
      <c r="D273" s="31">
        <v>4.45</v>
      </c>
    </row>
    <row r="274" spans="1:4" x14ac:dyDescent="0.25">
      <c r="A274" s="11">
        <v>5</v>
      </c>
      <c r="B274" s="20" t="s">
        <v>79</v>
      </c>
      <c r="C274" s="22" t="s">
        <v>267</v>
      </c>
      <c r="D274" s="31">
        <v>5.71</v>
      </c>
    </row>
    <row r="275" spans="1:4" x14ac:dyDescent="0.25">
      <c r="A275" s="11">
        <v>6</v>
      </c>
      <c r="B275" s="20" t="s">
        <v>79</v>
      </c>
      <c r="C275" s="22" t="s">
        <v>268</v>
      </c>
      <c r="D275" s="31">
        <v>3.28</v>
      </c>
    </row>
    <row r="276" spans="1:4" x14ac:dyDescent="0.25">
      <c r="A276" s="11">
        <v>7</v>
      </c>
      <c r="B276" s="20" t="s">
        <v>79</v>
      </c>
      <c r="C276" s="22" t="s">
        <v>269</v>
      </c>
      <c r="D276" s="31">
        <v>3.62</v>
      </c>
    </row>
    <row r="277" spans="1:4" x14ac:dyDescent="0.25">
      <c r="A277" s="11">
        <v>8</v>
      </c>
      <c r="B277" s="20" t="s">
        <v>79</v>
      </c>
      <c r="C277" s="22" t="s">
        <v>270</v>
      </c>
      <c r="D277" s="31">
        <v>5.03</v>
      </c>
    </row>
    <row r="278" spans="1:4" x14ac:dyDescent="0.25">
      <c r="A278" s="11">
        <v>9</v>
      </c>
      <c r="B278" s="20" t="s">
        <v>79</v>
      </c>
      <c r="C278" s="22" t="s">
        <v>271</v>
      </c>
      <c r="D278" s="31">
        <v>6.16</v>
      </c>
    </row>
    <row r="279" spans="1:4" x14ac:dyDescent="0.25">
      <c r="A279" s="11">
        <v>10</v>
      </c>
      <c r="B279" s="20" t="s">
        <v>79</v>
      </c>
      <c r="C279" s="22" t="s">
        <v>272</v>
      </c>
      <c r="D279" s="31">
        <v>3.21</v>
      </c>
    </row>
    <row r="280" spans="1:4" x14ac:dyDescent="0.25">
      <c r="A280" s="11">
        <v>11</v>
      </c>
      <c r="B280" s="20" t="s">
        <v>79</v>
      </c>
      <c r="C280" s="22" t="s">
        <v>273</v>
      </c>
      <c r="D280" s="31">
        <v>3.02</v>
      </c>
    </row>
    <row r="281" spans="1:4" x14ac:dyDescent="0.25">
      <c r="A281" s="11">
        <v>12</v>
      </c>
      <c r="B281" s="20" t="s">
        <v>79</v>
      </c>
      <c r="C281" s="22" t="s">
        <v>274</v>
      </c>
      <c r="D281" s="31">
        <v>6.5</v>
      </c>
    </row>
    <row r="282" spans="1:4" x14ac:dyDescent="0.25">
      <c r="A282" s="11">
        <v>13</v>
      </c>
      <c r="B282" s="20" t="s">
        <v>79</v>
      </c>
      <c r="C282" s="22" t="s">
        <v>275</v>
      </c>
      <c r="D282" s="31">
        <v>6.62</v>
      </c>
    </row>
    <row r="283" spans="1:4" x14ac:dyDescent="0.25">
      <c r="A283" s="11">
        <v>14</v>
      </c>
      <c r="B283" s="20" t="s">
        <v>79</v>
      </c>
      <c r="C283" s="22" t="s">
        <v>276</v>
      </c>
      <c r="D283" s="31">
        <v>1.57</v>
      </c>
    </row>
    <row r="284" spans="1:4" x14ac:dyDescent="0.25">
      <c r="A284" s="11">
        <v>15</v>
      </c>
      <c r="B284" s="20" t="s">
        <v>79</v>
      </c>
      <c r="C284" s="22" t="s">
        <v>277</v>
      </c>
      <c r="D284" s="31">
        <v>4.12</v>
      </c>
    </row>
    <row r="285" spans="1:4" x14ac:dyDescent="0.25">
      <c r="A285" s="11">
        <v>16</v>
      </c>
      <c r="B285" s="20" t="s">
        <v>79</v>
      </c>
      <c r="C285" s="22" t="s">
        <v>278</v>
      </c>
      <c r="D285" s="31">
        <v>7.9</v>
      </c>
    </row>
    <row r="286" spans="1:4" x14ac:dyDescent="0.25">
      <c r="A286" s="11">
        <v>17</v>
      </c>
      <c r="B286" s="20" t="s">
        <v>79</v>
      </c>
      <c r="C286" s="22" t="s">
        <v>279</v>
      </c>
      <c r="D286" s="31">
        <v>7.9</v>
      </c>
    </row>
    <row r="287" spans="1:4" x14ac:dyDescent="0.25">
      <c r="A287" s="11">
        <v>18</v>
      </c>
      <c r="B287" s="20" t="s">
        <v>79</v>
      </c>
      <c r="C287" s="22" t="s">
        <v>280</v>
      </c>
      <c r="D287" s="31">
        <v>6.48</v>
      </c>
    </row>
    <row r="288" spans="1:4" x14ac:dyDescent="0.25">
      <c r="A288" s="11">
        <v>19</v>
      </c>
      <c r="B288" s="20" t="s">
        <v>79</v>
      </c>
      <c r="C288" s="22" t="s">
        <v>281</v>
      </c>
      <c r="D288" s="31">
        <v>8.7899999999999991</v>
      </c>
    </row>
    <row r="289" spans="1:4" x14ac:dyDescent="0.25">
      <c r="A289" s="11">
        <v>20</v>
      </c>
      <c r="B289" s="20" t="s">
        <v>79</v>
      </c>
      <c r="C289" s="22" t="s">
        <v>282</v>
      </c>
      <c r="D289" s="31">
        <v>5.58</v>
      </c>
    </row>
    <row r="290" spans="1:4" x14ac:dyDescent="0.25">
      <c r="A290" s="11">
        <v>21</v>
      </c>
      <c r="B290" s="20" t="s">
        <v>79</v>
      </c>
      <c r="C290" s="22" t="s">
        <v>283</v>
      </c>
      <c r="D290" s="31">
        <v>6.22</v>
      </c>
    </row>
    <row r="291" spans="1:4" x14ac:dyDescent="0.25">
      <c r="A291" s="11">
        <v>22</v>
      </c>
      <c r="B291" s="20" t="s">
        <v>79</v>
      </c>
      <c r="C291" s="22" t="s">
        <v>284</v>
      </c>
      <c r="D291" s="31">
        <v>1.57</v>
      </c>
    </row>
    <row r="292" spans="1:4" x14ac:dyDescent="0.25">
      <c r="A292" s="11">
        <v>23</v>
      </c>
      <c r="B292" s="20" t="s">
        <v>79</v>
      </c>
      <c r="C292" s="22" t="s">
        <v>285</v>
      </c>
      <c r="D292" s="31">
        <v>4.12</v>
      </c>
    </row>
    <row r="293" spans="1:4" x14ac:dyDescent="0.25">
      <c r="A293" s="11">
        <v>24</v>
      </c>
      <c r="B293" s="20" t="s">
        <v>79</v>
      </c>
      <c r="C293" s="22" t="s">
        <v>286</v>
      </c>
      <c r="D293" s="31">
        <v>3.3</v>
      </c>
    </row>
    <row r="294" spans="1:4" x14ac:dyDescent="0.25">
      <c r="A294" s="11">
        <v>25</v>
      </c>
      <c r="B294" s="20" t="s">
        <v>79</v>
      </c>
      <c r="C294" s="22" t="s">
        <v>287</v>
      </c>
      <c r="D294" s="31">
        <v>2.91</v>
      </c>
    </row>
    <row r="295" spans="1:4" x14ac:dyDescent="0.25">
      <c r="A295" s="11">
        <v>26</v>
      </c>
      <c r="B295" s="20" t="s">
        <v>79</v>
      </c>
      <c r="C295" s="22" t="s">
        <v>288</v>
      </c>
      <c r="D295" s="31">
        <v>8.26</v>
      </c>
    </row>
    <row r="296" spans="1:4" x14ac:dyDescent="0.25">
      <c r="A296" s="11">
        <v>27</v>
      </c>
      <c r="B296" s="20" t="s">
        <v>79</v>
      </c>
      <c r="C296" s="22" t="s">
        <v>289</v>
      </c>
      <c r="D296" s="31">
        <v>14.21</v>
      </c>
    </row>
    <row r="297" spans="1:4" x14ac:dyDescent="0.25">
      <c r="A297" s="11">
        <v>28</v>
      </c>
      <c r="B297" s="20" t="s">
        <v>79</v>
      </c>
      <c r="C297" s="22" t="s">
        <v>290</v>
      </c>
      <c r="D297" s="31">
        <v>1.57</v>
      </c>
    </row>
    <row r="298" spans="1:4" x14ac:dyDescent="0.25">
      <c r="A298" s="11">
        <v>29</v>
      </c>
      <c r="B298" s="20" t="s">
        <v>79</v>
      </c>
      <c r="C298" s="22" t="s">
        <v>291</v>
      </c>
      <c r="D298" s="31">
        <v>2.58</v>
      </c>
    </row>
    <row r="299" spans="1:4" x14ac:dyDescent="0.25">
      <c r="A299" s="11">
        <v>30</v>
      </c>
      <c r="B299" s="20" t="s">
        <v>79</v>
      </c>
      <c r="C299" s="22" t="s">
        <v>292</v>
      </c>
      <c r="D299" s="31">
        <v>6.79</v>
      </c>
    </row>
    <row r="300" spans="1:4" x14ac:dyDescent="0.25">
      <c r="A300" s="11">
        <v>31</v>
      </c>
      <c r="B300" s="20" t="s">
        <v>79</v>
      </c>
      <c r="C300" s="22" t="s">
        <v>293</v>
      </c>
      <c r="D300" s="31">
        <v>7.45</v>
      </c>
    </row>
    <row r="301" spans="1:4" x14ac:dyDescent="0.25">
      <c r="A301" s="11">
        <v>32</v>
      </c>
      <c r="B301" s="20" t="s">
        <v>79</v>
      </c>
      <c r="C301" s="22" t="s">
        <v>294</v>
      </c>
      <c r="D301" s="31">
        <v>0.94</v>
      </c>
    </row>
    <row r="302" spans="1:4" x14ac:dyDescent="0.25">
      <c r="A302" s="11">
        <v>33</v>
      </c>
      <c r="B302" s="20" t="s">
        <v>79</v>
      </c>
      <c r="C302" s="22" t="s">
        <v>295</v>
      </c>
      <c r="D302" s="31">
        <v>5.68</v>
      </c>
    </row>
    <row r="303" spans="1:4" x14ac:dyDescent="0.25">
      <c r="A303" s="11">
        <v>34</v>
      </c>
      <c r="B303" s="20" t="s">
        <v>79</v>
      </c>
      <c r="C303" s="22" t="s">
        <v>296</v>
      </c>
      <c r="D303" s="31">
        <v>7.72</v>
      </c>
    </row>
    <row r="304" spans="1:4" x14ac:dyDescent="0.25">
      <c r="A304" s="11">
        <v>35</v>
      </c>
      <c r="B304" s="20" t="s">
        <v>79</v>
      </c>
      <c r="C304" s="22" t="s">
        <v>297</v>
      </c>
      <c r="D304" s="31">
        <v>4.2300000000000004</v>
      </c>
    </row>
    <row r="305" spans="1:4" x14ac:dyDescent="0.25">
      <c r="A305" s="11">
        <v>36</v>
      </c>
      <c r="B305" s="20" t="s">
        <v>79</v>
      </c>
      <c r="C305" s="22" t="s">
        <v>298</v>
      </c>
      <c r="D305" s="31">
        <v>4.12</v>
      </c>
    </row>
    <row r="306" spans="1:4" x14ac:dyDescent="0.25">
      <c r="A306" s="11">
        <v>37</v>
      </c>
      <c r="B306" s="20" t="s">
        <v>79</v>
      </c>
      <c r="C306" s="22" t="s">
        <v>299</v>
      </c>
      <c r="D306" s="31">
        <v>5.82</v>
      </c>
    </row>
    <row r="307" spans="1:4" x14ac:dyDescent="0.25">
      <c r="A307" s="11">
        <v>38</v>
      </c>
      <c r="B307" s="20" t="s">
        <v>79</v>
      </c>
      <c r="C307" s="22" t="s">
        <v>300</v>
      </c>
      <c r="D307" s="31">
        <v>2.91</v>
      </c>
    </row>
    <row r="308" spans="1:4" x14ac:dyDescent="0.25">
      <c r="A308" s="11">
        <v>39</v>
      </c>
      <c r="B308" s="20" t="s">
        <v>79</v>
      </c>
      <c r="C308" s="22" t="s">
        <v>301</v>
      </c>
      <c r="D308" s="31">
        <v>10.5</v>
      </c>
    </row>
    <row r="309" spans="1:4" x14ac:dyDescent="0.25">
      <c r="A309" s="11">
        <v>40</v>
      </c>
      <c r="B309" s="20" t="s">
        <v>79</v>
      </c>
      <c r="C309" s="22" t="s">
        <v>302</v>
      </c>
      <c r="D309" s="31">
        <v>8.36</v>
      </c>
    </row>
    <row r="310" spans="1:4" x14ac:dyDescent="0.25">
      <c r="A310" s="39" t="s">
        <v>12</v>
      </c>
      <c r="B310" s="20"/>
      <c r="C310" s="9"/>
      <c r="D310" s="41">
        <f>SUM(D270:D309)</f>
        <v>208.53999999999996</v>
      </c>
    </row>
    <row r="311" spans="1:4" x14ac:dyDescent="0.25">
      <c r="A311" s="54" t="s">
        <v>963</v>
      </c>
      <c r="B311" s="55"/>
      <c r="C311" s="56"/>
      <c r="D311" s="52">
        <f>D310+D267+D256+D252</f>
        <v>313.58999999999992</v>
      </c>
    </row>
    <row r="312" spans="1:4" x14ac:dyDescent="0.25">
      <c r="A312" s="58" t="s">
        <v>964</v>
      </c>
      <c r="B312" s="58"/>
      <c r="C312" s="58"/>
      <c r="D312" s="58"/>
    </row>
    <row r="313" spans="1:4" x14ac:dyDescent="0.25">
      <c r="A313" s="59" t="s">
        <v>6</v>
      </c>
      <c r="B313" s="59"/>
      <c r="C313" s="59"/>
      <c r="D313" s="59"/>
    </row>
    <row r="314" spans="1:4" x14ac:dyDescent="0.25">
      <c r="A314" s="11">
        <v>1</v>
      </c>
      <c r="B314" s="19" t="s">
        <v>303</v>
      </c>
      <c r="C314" s="19" t="s">
        <v>304</v>
      </c>
      <c r="D314" s="31">
        <v>10</v>
      </c>
    </row>
    <row r="315" spans="1:4" x14ac:dyDescent="0.25">
      <c r="A315" s="39" t="s">
        <v>12</v>
      </c>
      <c r="B315" s="20"/>
      <c r="C315" s="9"/>
      <c r="D315" s="41">
        <f>SUM(D314)</f>
        <v>10</v>
      </c>
    </row>
    <row r="316" spans="1:4" x14ac:dyDescent="0.25">
      <c r="A316" s="58" t="s">
        <v>965</v>
      </c>
      <c r="B316" s="58"/>
      <c r="C316" s="58"/>
      <c r="D316" s="58"/>
    </row>
    <row r="317" spans="1:4" x14ac:dyDescent="0.25">
      <c r="A317" s="59" t="s">
        <v>5</v>
      </c>
      <c r="B317" s="59"/>
      <c r="C317" s="59"/>
      <c r="D317" s="59"/>
    </row>
    <row r="318" spans="1:4" x14ac:dyDescent="0.25">
      <c r="A318" s="11">
        <v>1</v>
      </c>
      <c r="B318" s="20" t="s">
        <v>79</v>
      </c>
      <c r="C318" s="23" t="s">
        <v>305</v>
      </c>
      <c r="D318" s="49">
        <v>3.25</v>
      </c>
    </row>
    <row r="319" spans="1:4" x14ac:dyDescent="0.25">
      <c r="A319" s="11">
        <v>2</v>
      </c>
      <c r="B319" s="20" t="s">
        <v>79</v>
      </c>
      <c r="C319" s="23" t="s">
        <v>306</v>
      </c>
      <c r="D319" s="49">
        <v>5.98</v>
      </c>
    </row>
    <row r="320" spans="1:4" x14ac:dyDescent="0.25">
      <c r="A320" s="11">
        <v>3</v>
      </c>
      <c r="B320" s="20" t="s">
        <v>79</v>
      </c>
      <c r="C320" s="23" t="s">
        <v>307</v>
      </c>
      <c r="D320" s="49">
        <v>5.17</v>
      </c>
    </row>
    <row r="321" spans="1:4" x14ac:dyDescent="0.25">
      <c r="A321" s="11">
        <v>4</v>
      </c>
      <c r="B321" s="20" t="s">
        <v>79</v>
      </c>
      <c r="C321" s="23" t="s">
        <v>308</v>
      </c>
      <c r="D321" s="49">
        <v>3.05</v>
      </c>
    </row>
    <row r="322" spans="1:4" x14ac:dyDescent="0.25">
      <c r="A322" s="11">
        <v>5</v>
      </c>
      <c r="B322" s="20" t="s">
        <v>79</v>
      </c>
      <c r="C322" s="23" t="s">
        <v>309</v>
      </c>
      <c r="D322" s="49">
        <v>2.69</v>
      </c>
    </row>
    <row r="323" spans="1:4" x14ac:dyDescent="0.25">
      <c r="A323" s="11">
        <v>6</v>
      </c>
      <c r="B323" s="20" t="s">
        <v>79</v>
      </c>
      <c r="C323" s="23" t="s">
        <v>310</v>
      </c>
      <c r="D323" s="49">
        <v>0.72</v>
      </c>
    </row>
    <row r="324" spans="1:4" x14ac:dyDescent="0.25">
      <c r="A324" s="11">
        <v>7</v>
      </c>
      <c r="B324" s="20" t="s">
        <v>79</v>
      </c>
      <c r="C324" s="23" t="s">
        <v>311</v>
      </c>
      <c r="D324" s="49">
        <v>3.05</v>
      </c>
    </row>
    <row r="325" spans="1:4" x14ac:dyDescent="0.25">
      <c r="A325" s="11">
        <v>8</v>
      </c>
      <c r="B325" s="20" t="s">
        <v>79</v>
      </c>
      <c r="C325" s="23" t="s">
        <v>312</v>
      </c>
      <c r="D325" s="49">
        <v>2.69</v>
      </c>
    </row>
    <row r="326" spans="1:4" x14ac:dyDescent="0.25">
      <c r="A326" s="11">
        <v>9</v>
      </c>
      <c r="B326" s="20" t="s">
        <v>79</v>
      </c>
      <c r="C326" s="23" t="s">
        <v>313</v>
      </c>
      <c r="D326" s="49">
        <v>2.08</v>
      </c>
    </row>
    <row r="327" spans="1:4" x14ac:dyDescent="0.25">
      <c r="A327" s="39" t="s">
        <v>12</v>
      </c>
      <c r="B327" s="20"/>
      <c r="C327" s="9"/>
      <c r="D327" s="41">
        <f>SUM(D318:D326)</f>
        <v>28.68</v>
      </c>
    </row>
    <row r="328" spans="1:4" x14ac:dyDescent="0.25">
      <c r="A328" s="54" t="s">
        <v>966</v>
      </c>
      <c r="B328" s="55"/>
      <c r="C328" s="56"/>
      <c r="D328" s="52">
        <f>D327+D315</f>
        <v>38.68</v>
      </c>
    </row>
    <row r="329" spans="1:4" x14ac:dyDescent="0.25">
      <c r="A329" s="58" t="s">
        <v>967</v>
      </c>
      <c r="B329" s="58"/>
      <c r="C329" s="58"/>
      <c r="D329" s="58"/>
    </row>
    <row r="330" spans="1:4" x14ac:dyDescent="0.25">
      <c r="A330" s="59" t="s">
        <v>6</v>
      </c>
      <c r="B330" s="59"/>
      <c r="C330" s="59"/>
      <c r="D330" s="59"/>
    </row>
    <row r="331" spans="1:4" x14ac:dyDescent="0.25">
      <c r="A331" s="11">
        <v>1</v>
      </c>
      <c r="B331" s="19" t="s">
        <v>314</v>
      </c>
      <c r="C331" s="19" t="s">
        <v>315</v>
      </c>
      <c r="D331" s="31">
        <v>3.8</v>
      </c>
    </row>
    <row r="332" spans="1:4" x14ac:dyDescent="0.25">
      <c r="A332" s="11">
        <v>2</v>
      </c>
      <c r="B332" s="19" t="s">
        <v>316</v>
      </c>
      <c r="C332" s="19" t="s">
        <v>317</v>
      </c>
      <c r="D332" s="31">
        <v>1.26</v>
      </c>
    </row>
    <row r="333" spans="1:4" x14ac:dyDescent="0.25">
      <c r="A333" s="39" t="s">
        <v>12</v>
      </c>
      <c r="B333" s="20"/>
      <c r="C333" s="9"/>
      <c r="D333" s="41">
        <f>SUM(D331:D332)</f>
        <v>5.0599999999999996</v>
      </c>
    </row>
    <row r="334" spans="1:4" x14ac:dyDescent="0.25">
      <c r="A334" s="58" t="s">
        <v>968</v>
      </c>
      <c r="B334" s="58"/>
      <c r="C334" s="58"/>
      <c r="D334" s="58"/>
    </row>
    <row r="335" spans="1:4" x14ac:dyDescent="0.25">
      <c r="A335" s="57" t="s">
        <v>2</v>
      </c>
      <c r="B335" s="57"/>
      <c r="C335" s="57"/>
      <c r="D335" s="57"/>
    </row>
    <row r="336" spans="1:4" x14ac:dyDescent="0.25">
      <c r="A336" s="11">
        <v>1</v>
      </c>
      <c r="B336" s="19" t="s">
        <v>318</v>
      </c>
      <c r="C336" s="19" t="s">
        <v>319</v>
      </c>
      <c r="D336" s="31">
        <v>11.35</v>
      </c>
    </row>
    <row r="337" spans="1:4" x14ac:dyDescent="0.25">
      <c r="A337" s="11">
        <v>2</v>
      </c>
      <c r="B337" s="19" t="s">
        <v>320</v>
      </c>
      <c r="C337" s="19" t="s">
        <v>321</v>
      </c>
      <c r="D337" s="31">
        <v>10.72</v>
      </c>
    </row>
    <row r="338" spans="1:4" x14ac:dyDescent="0.25">
      <c r="A338" s="39" t="s">
        <v>12</v>
      </c>
      <c r="B338" s="20"/>
      <c r="C338" s="9"/>
      <c r="D338" s="41">
        <f>SUM(D336:D337)</f>
        <v>22.07</v>
      </c>
    </row>
    <row r="339" spans="1:4" x14ac:dyDescent="0.25">
      <c r="A339" s="57" t="s">
        <v>116</v>
      </c>
      <c r="B339" s="57"/>
      <c r="C339" s="57"/>
      <c r="D339" s="57"/>
    </row>
    <row r="340" spans="1:4" x14ac:dyDescent="0.25">
      <c r="A340" s="11">
        <v>1</v>
      </c>
      <c r="B340" s="19" t="s">
        <v>322</v>
      </c>
      <c r="C340" s="19" t="s">
        <v>323</v>
      </c>
      <c r="D340" s="31">
        <v>16.75</v>
      </c>
    </row>
    <row r="341" spans="1:4" x14ac:dyDescent="0.25">
      <c r="A341" s="11">
        <v>2</v>
      </c>
      <c r="B341" s="19" t="s">
        <v>324</v>
      </c>
      <c r="C341" s="19" t="s">
        <v>1014</v>
      </c>
      <c r="D341" s="31">
        <v>9.41</v>
      </c>
    </row>
    <row r="342" spans="1:4" x14ac:dyDescent="0.25">
      <c r="A342" s="11">
        <v>3</v>
      </c>
      <c r="B342" s="19" t="s">
        <v>325</v>
      </c>
      <c r="C342" s="19" t="s">
        <v>326</v>
      </c>
      <c r="D342" s="31">
        <v>31.03</v>
      </c>
    </row>
    <row r="343" spans="1:4" ht="31.5" x14ac:dyDescent="0.25">
      <c r="A343" s="11">
        <v>4</v>
      </c>
      <c r="B343" s="19" t="s">
        <v>328</v>
      </c>
      <c r="C343" s="25" t="s">
        <v>327</v>
      </c>
      <c r="D343" s="31">
        <v>15.8</v>
      </c>
    </row>
    <row r="344" spans="1:4" ht="31.5" x14ac:dyDescent="0.25">
      <c r="A344" s="11">
        <v>5</v>
      </c>
      <c r="B344" s="19" t="s">
        <v>329</v>
      </c>
      <c r="C344" s="25" t="s">
        <v>327</v>
      </c>
      <c r="D344" s="31">
        <v>17.66</v>
      </c>
    </row>
    <row r="345" spans="1:4" x14ac:dyDescent="0.25">
      <c r="A345" s="39" t="s">
        <v>12</v>
      </c>
      <c r="B345" s="20"/>
      <c r="C345" s="9"/>
      <c r="D345" s="41">
        <f>SUM(D340:D344)</f>
        <v>90.649999999999991</v>
      </c>
    </row>
    <row r="346" spans="1:4" x14ac:dyDescent="0.25">
      <c r="A346" s="59" t="s">
        <v>6</v>
      </c>
      <c r="B346" s="59"/>
      <c r="C346" s="59"/>
      <c r="D346" s="59"/>
    </row>
    <row r="347" spans="1:4" x14ac:dyDescent="0.25">
      <c r="A347" s="11">
        <v>1</v>
      </c>
      <c r="B347" s="25" t="s">
        <v>330</v>
      </c>
      <c r="C347" s="25" t="s">
        <v>331</v>
      </c>
      <c r="D347" s="31">
        <v>1.44</v>
      </c>
    </row>
    <row r="348" spans="1:4" x14ac:dyDescent="0.25">
      <c r="A348" s="11">
        <v>2</v>
      </c>
      <c r="B348" s="25" t="s">
        <v>332</v>
      </c>
      <c r="C348" s="25" t="s">
        <v>331</v>
      </c>
      <c r="D348" s="31" t="s">
        <v>335</v>
      </c>
    </row>
    <row r="349" spans="1:4" x14ac:dyDescent="0.25">
      <c r="A349" s="11">
        <v>3</v>
      </c>
      <c r="B349" s="25" t="s">
        <v>333</v>
      </c>
      <c r="C349" s="25" t="s">
        <v>334</v>
      </c>
      <c r="D349" s="31">
        <v>6.33</v>
      </c>
    </row>
    <row r="350" spans="1:4" x14ac:dyDescent="0.25">
      <c r="A350" s="39" t="s">
        <v>12</v>
      </c>
      <c r="B350" s="20"/>
      <c r="C350" s="9"/>
      <c r="D350" s="41">
        <f>SUM(D347:D349)</f>
        <v>7.77</v>
      </c>
    </row>
    <row r="351" spans="1:4" x14ac:dyDescent="0.25">
      <c r="A351" s="57" t="s">
        <v>4</v>
      </c>
      <c r="B351" s="57"/>
      <c r="C351" s="57"/>
      <c r="D351" s="57"/>
    </row>
    <row r="352" spans="1:4" x14ac:dyDescent="0.25">
      <c r="A352" s="11">
        <v>1</v>
      </c>
      <c r="B352" s="25" t="s">
        <v>336</v>
      </c>
      <c r="C352" s="25" t="s">
        <v>337</v>
      </c>
      <c r="D352" s="31">
        <v>5.86</v>
      </c>
    </row>
    <row r="353" spans="1:4" x14ac:dyDescent="0.25">
      <c r="A353" s="39" t="s">
        <v>12</v>
      </c>
      <c r="B353" s="20"/>
      <c r="C353" s="9"/>
      <c r="D353" s="41">
        <f>SUM(D352)</f>
        <v>5.86</v>
      </c>
    </row>
    <row r="354" spans="1:4" x14ac:dyDescent="0.25">
      <c r="A354" s="59" t="s">
        <v>5</v>
      </c>
      <c r="B354" s="59"/>
      <c r="C354" s="59"/>
      <c r="D354" s="59"/>
    </row>
    <row r="355" spans="1:4" x14ac:dyDescent="0.25">
      <c r="A355" s="11">
        <v>1</v>
      </c>
      <c r="B355" s="25" t="s">
        <v>341</v>
      </c>
      <c r="C355" s="25" t="s">
        <v>338</v>
      </c>
      <c r="D355" s="31" t="s">
        <v>342</v>
      </c>
    </row>
    <row r="356" spans="1:4" x14ac:dyDescent="0.25">
      <c r="A356" s="11">
        <v>2</v>
      </c>
      <c r="B356" s="25" t="s">
        <v>341</v>
      </c>
      <c r="C356" s="25" t="s">
        <v>339</v>
      </c>
      <c r="D356" s="31">
        <v>12.93</v>
      </c>
    </row>
    <row r="357" spans="1:4" x14ac:dyDescent="0.25">
      <c r="A357" s="11">
        <v>3</v>
      </c>
      <c r="B357" s="25" t="s">
        <v>341</v>
      </c>
      <c r="C357" s="25" t="s">
        <v>340</v>
      </c>
      <c r="D357" s="31">
        <v>7.75</v>
      </c>
    </row>
    <row r="358" spans="1:4" x14ac:dyDescent="0.25">
      <c r="A358" s="39" t="s">
        <v>12</v>
      </c>
      <c r="B358" s="20"/>
      <c r="C358" s="9"/>
      <c r="D358" s="41">
        <f>SUM(D355:D357)</f>
        <v>20.68</v>
      </c>
    </row>
    <row r="359" spans="1:4" x14ac:dyDescent="0.25">
      <c r="A359" s="58" t="s">
        <v>969</v>
      </c>
      <c r="B359" s="58"/>
      <c r="C359" s="58"/>
      <c r="D359" s="58"/>
    </row>
    <row r="360" spans="1:4" x14ac:dyDescent="0.25">
      <c r="A360" s="59" t="s">
        <v>5</v>
      </c>
      <c r="B360" s="59"/>
      <c r="C360" s="59"/>
      <c r="D360" s="59"/>
    </row>
    <row r="361" spans="1:4" x14ac:dyDescent="0.25">
      <c r="A361" s="11">
        <v>1</v>
      </c>
      <c r="B361" s="20" t="s">
        <v>79</v>
      </c>
      <c r="C361" s="28" t="s">
        <v>343</v>
      </c>
      <c r="D361" s="49">
        <v>3.15</v>
      </c>
    </row>
    <row r="362" spans="1:4" x14ac:dyDescent="0.25">
      <c r="A362" s="11">
        <v>2</v>
      </c>
      <c r="B362" s="20" t="s">
        <v>79</v>
      </c>
      <c r="C362" s="28" t="s">
        <v>344</v>
      </c>
      <c r="D362" s="49">
        <v>2.37</v>
      </c>
    </row>
    <row r="363" spans="1:4" x14ac:dyDescent="0.25">
      <c r="A363" s="11">
        <v>3</v>
      </c>
      <c r="B363" s="20" t="s">
        <v>79</v>
      </c>
      <c r="C363" s="28" t="s">
        <v>345</v>
      </c>
      <c r="D363" s="49">
        <v>2.37</v>
      </c>
    </row>
    <row r="364" spans="1:4" x14ac:dyDescent="0.25">
      <c r="A364" s="11">
        <v>4</v>
      </c>
      <c r="B364" s="20" t="s">
        <v>79</v>
      </c>
      <c r="C364" s="28" t="s">
        <v>346</v>
      </c>
      <c r="D364" s="49">
        <v>2.37</v>
      </c>
    </row>
    <row r="365" spans="1:4" x14ac:dyDescent="0.25">
      <c r="A365" s="11">
        <v>5</v>
      </c>
      <c r="B365" s="20" t="s">
        <v>79</v>
      </c>
      <c r="C365" s="28" t="s">
        <v>347</v>
      </c>
      <c r="D365" s="49">
        <v>3.29</v>
      </c>
    </row>
    <row r="366" spans="1:4" x14ac:dyDescent="0.25">
      <c r="A366" s="11">
        <v>6</v>
      </c>
      <c r="B366" s="20" t="s">
        <v>79</v>
      </c>
      <c r="C366" s="28" t="s">
        <v>317</v>
      </c>
      <c r="D366" s="49">
        <v>3.66</v>
      </c>
    </row>
    <row r="367" spans="1:4" x14ac:dyDescent="0.25">
      <c r="A367" s="11">
        <v>7</v>
      </c>
      <c r="B367" s="20" t="s">
        <v>79</v>
      </c>
      <c r="C367" s="28" t="s">
        <v>348</v>
      </c>
      <c r="D367" s="49">
        <v>6.03</v>
      </c>
    </row>
    <row r="368" spans="1:4" x14ac:dyDescent="0.25">
      <c r="A368" s="11">
        <v>8</v>
      </c>
      <c r="B368" s="20" t="s">
        <v>79</v>
      </c>
      <c r="C368" s="28" t="s">
        <v>349</v>
      </c>
      <c r="D368" s="49">
        <v>3.66</v>
      </c>
    </row>
    <row r="369" spans="1:4" x14ac:dyDescent="0.25">
      <c r="A369" s="11">
        <v>9</v>
      </c>
      <c r="B369" s="20" t="s">
        <v>79</v>
      </c>
      <c r="C369" s="28" t="s">
        <v>350</v>
      </c>
      <c r="D369" s="49">
        <v>3.66</v>
      </c>
    </row>
    <row r="370" spans="1:4" x14ac:dyDescent="0.25">
      <c r="A370" s="11">
        <v>10</v>
      </c>
      <c r="B370" s="20" t="s">
        <v>79</v>
      </c>
      <c r="C370" s="28" t="s">
        <v>351</v>
      </c>
      <c r="D370" s="49">
        <v>4.5599999999999996</v>
      </c>
    </row>
    <row r="371" spans="1:4" x14ac:dyDescent="0.25">
      <c r="A371" s="11">
        <v>11</v>
      </c>
      <c r="B371" s="20" t="s">
        <v>79</v>
      </c>
      <c r="C371" s="28" t="s">
        <v>352</v>
      </c>
      <c r="D371" s="49">
        <v>3.66</v>
      </c>
    </row>
    <row r="372" spans="1:4" x14ac:dyDescent="0.25">
      <c r="A372" s="11">
        <v>12</v>
      </c>
      <c r="B372" s="20" t="s">
        <v>79</v>
      </c>
      <c r="C372" s="28" t="s">
        <v>353</v>
      </c>
      <c r="D372" s="49">
        <v>2.37</v>
      </c>
    </row>
    <row r="373" spans="1:4" x14ac:dyDescent="0.25">
      <c r="A373" s="11">
        <v>13</v>
      </c>
      <c r="B373" s="20" t="s">
        <v>79</v>
      </c>
      <c r="C373" s="28" t="s">
        <v>354</v>
      </c>
      <c r="D373" s="49">
        <v>3.66</v>
      </c>
    </row>
    <row r="374" spans="1:4" x14ac:dyDescent="0.25">
      <c r="A374" s="11">
        <v>14</v>
      </c>
      <c r="B374" s="20" t="s">
        <v>79</v>
      </c>
      <c r="C374" s="28" t="s">
        <v>355</v>
      </c>
      <c r="D374" s="49">
        <v>3.4</v>
      </c>
    </row>
    <row r="375" spans="1:4" x14ac:dyDescent="0.25">
      <c r="A375" s="11">
        <v>15</v>
      </c>
      <c r="B375" s="20" t="s">
        <v>79</v>
      </c>
      <c r="C375" s="28" t="s">
        <v>356</v>
      </c>
      <c r="D375" s="49">
        <v>9.17</v>
      </c>
    </row>
    <row r="376" spans="1:4" x14ac:dyDescent="0.25">
      <c r="A376" s="11">
        <v>16</v>
      </c>
      <c r="B376" s="20" t="s">
        <v>79</v>
      </c>
      <c r="C376" s="28" t="s">
        <v>337</v>
      </c>
      <c r="D376" s="49">
        <v>8.73</v>
      </c>
    </row>
    <row r="377" spans="1:4" x14ac:dyDescent="0.25">
      <c r="A377" s="11">
        <v>17</v>
      </c>
      <c r="B377" s="20" t="s">
        <v>79</v>
      </c>
      <c r="C377" s="28" t="s">
        <v>357</v>
      </c>
      <c r="D377" s="49">
        <v>2.95</v>
      </c>
    </row>
    <row r="378" spans="1:4" x14ac:dyDescent="0.25">
      <c r="A378" s="11">
        <v>18</v>
      </c>
      <c r="B378" s="20" t="s">
        <v>79</v>
      </c>
      <c r="C378" s="28" t="s">
        <v>358</v>
      </c>
      <c r="D378" s="49">
        <v>3.93</v>
      </c>
    </row>
    <row r="379" spans="1:4" x14ac:dyDescent="0.25">
      <c r="A379" s="11">
        <v>19</v>
      </c>
      <c r="B379" s="20" t="s">
        <v>79</v>
      </c>
      <c r="C379" s="28" t="s">
        <v>359</v>
      </c>
      <c r="D379" s="49">
        <v>3.66</v>
      </c>
    </row>
    <row r="380" spans="1:4" x14ac:dyDescent="0.25">
      <c r="A380" s="11">
        <v>20</v>
      </c>
      <c r="B380" s="20" t="s">
        <v>79</v>
      </c>
      <c r="C380" s="28" t="s">
        <v>360</v>
      </c>
      <c r="D380" s="49">
        <v>3.66</v>
      </c>
    </row>
    <row r="381" spans="1:4" x14ac:dyDescent="0.25">
      <c r="A381" s="11">
        <v>21</v>
      </c>
      <c r="B381" s="20" t="s">
        <v>79</v>
      </c>
      <c r="C381" s="28" t="s">
        <v>361</v>
      </c>
      <c r="D381" s="49">
        <v>3.66</v>
      </c>
    </row>
    <row r="382" spans="1:4" x14ac:dyDescent="0.25">
      <c r="A382" s="11">
        <v>22</v>
      </c>
      <c r="B382" s="20" t="s">
        <v>79</v>
      </c>
      <c r="C382" s="28" t="s">
        <v>362</v>
      </c>
      <c r="D382" s="49">
        <v>3.66</v>
      </c>
    </row>
    <row r="383" spans="1:4" x14ac:dyDescent="0.25">
      <c r="A383" s="11">
        <v>23</v>
      </c>
      <c r="B383" s="20" t="s">
        <v>79</v>
      </c>
      <c r="C383" s="28" t="s">
        <v>363</v>
      </c>
      <c r="D383" s="49">
        <v>3.29</v>
      </c>
    </row>
    <row r="384" spans="1:4" x14ac:dyDescent="0.25">
      <c r="A384" s="11">
        <v>24</v>
      </c>
      <c r="B384" s="20" t="s">
        <v>79</v>
      </c>
      <c r="C384" s="29" t="s">
        <v>339</v>
      </c>
      <c r="D384" s="49">
        <v>2.79</v>
      </c>
    </row>
    <row r="385" spans="1:4" x14ac:dyDescent="0.25">
      <c r="A385" s="11">
        <v>25</v>
      </c>
      <c r="B385" s="20" t="s">
        <v>79</v>
      </c>
      <c r="C385" s="29" t="s">
        <v>364</v>
      </c>
      <c r="D385" s="49">
        <v>2.37</v>
      </c>
    </row>
    <row r="386" spans="1:4" x14ac:dyDescent="0.25">
      <c r="A386" s="11">
        <v>26</v>
      </c>
      <c r="B386" s="20" t="s">
        <v>79</v>
      </c>
      <c r="C386" s="29" t="s">
        <v>365</v>
      </c>
      <c r="D386" s="49">
        <v>6.03</v>
      </c>
    </row>
    <row r="387" spans="1:4" x14ac:dyDescent="0.25">
      <c r="A387" s="11">
        <v>27</v>
      </c>
      <c r="B387" s="20" t="s">
        <v>79</v>
      </c>
      <c r="C387" s="29" t="s">
        <v>366</v>
      </c>
      <c r="D387" s="49">
        <v>2.37</v>
      </c>
    </row>
    <row r="388" spans="1:4" x14ac:dyDescent="0.25">
      <c r="A388" s="11">
        <v>28</v>
      </c>
      <c r="B388" s="20" t="s">
        <v>79</v>
      </c>
      <c r="C388" s="29" t="s">
        <v>367</v>
      </c>
      <c r="D388" s="49">
        <v>3.66</v>
      </c>
    </row>
    <row r="389" spans="1:4" x14ac:dyDescent="0.25">
      <c r="A389" s="11">
        <v>29</v>
      </c>
      <c r="B389" s="20" t="s">
        <v>79</v>
      </c>
      <c r="C389" s="29" t="s">
        <v>368</v>
      </c>
      <c r="D389" s="49">
        <v>3.66</v>
      </c>
    </row>
    <row r="390" spans="1:4" x14ac:dyDescent="0.25">
      <c r="A390" s="11">
        <v>30</v>
      </c>
      <c r="B390" s="20" t="s">
        <v>79</v>
      </c>
      <c r="C390" s="29" t="s">
        <v>369</v>
      </c>
      <c r="D390" s="49">
        <v>2.37</v>
      </c>
    </row>
    <row r="391" spans="1:4" x14ac:dyDescent="0.25">
      <c r="A391" s="11">
        <v>31</v>
      </c>
      <c r="B391" s="20" t="s">
        <v>79</v>
      </c>
      <c r="C391" s="29" t="s">
        <v>370</v>
      </c>
      <c r="D391" s="49">
        <v>2.37</v>
      </c>
    </row>
    <row r="392" spans="1:4" x14ac:dyDescent="0.25">
      <c r="A392" s="11">
        <v>32</v>
      </c>
      <c r="B392" s="20" t="s">
        <v>79</v>
      </c>
      <c r="C392" s="29" t="s">
        <v>371</v>
      </c>
      <c r="D392" s="49">
        <v>3.66</v>
      </c>
    </row>
    <row r="393" spans="1:4" x14ac:dyDescent="0.25">
      <c r="A393" s="11">
        <v>33</v>
      </c>
      <c r="B393" s="20" t="s">
        <v>79</v>
      </c>
      <c r="C393" s="29" t="s">
        <v>372</v>
      </c>
      <c r="D393" s="49">
        <v>2.37</v>
      </c>
    </row>
    <row r="394" spans="1:4" x14ac:dyDescent="0.25">
      <c r="A394" s="11">
        <v>34</v>
      </c>
      <c r="B394" s="20" t="s">
        <v>79</v>
      </c>
      <c r="C394" s="29" t="s">
        <v>373</v>
      </c>
      <c r="D394" s="49">
        <v>3.66</v>
      </c>
    </row>
    <row r="395" spans="1:4" x14ac:dyDescent="0.25">
      <c r="A395" s="11">
        <v>35</v>
      </c>
      <c r="B395" s="20" t="s">
        <v>79</v>
      </c>
      <c r="C395" s="29" t="s">
        <v>374</v>
      </c>
      <c r="D395" s="49">
        <v>2.37</v>
      </c>
    </row>
    <row r="396" spans="1:4" x14ac:dyDescent="0.25">
      <c r="A396" s="11">
        <v>36</v>
      </c>
      <c r="B396" s="20" t="s">
        <v>79</v>
      </c>
      <c r="C396" s="29" t="s">
        <v>375</v>
      </c>
      <c r="D396" s="49">
        <v>6.03</v>
      </c>
    </row>
    <row r="397" spans="1:4" x14ac:dyDescent="0.25">
      <c r="A397" s="11">
        <v>37</v>
      </c>
      <c r="B397" s="20" t="s">
        <v>79</v>
      </c>
      <c r="C397" s="29" t="s">
        <v>376</v>
      </c>
      <c r="D397" s="49">
        <v>2.37</v>
      </c>
    </row>
    <row r="398" spans="1:4" x14ac:dyDescent="0.25">
      <c r="A398" s="11">
        <v>38</v>
      </c>
      <c r="B398" s="20" t="s">
        <v>79</v>
      </c>
      <c r="C398" s="29" t="s">
        <v>377</v>
      </c>
      <c r="D398" s="49">
        <v>3.26</v>
      </c>
    </row>
    <row r="399" spans="1:4" x14ac:dyDescent="0.25">
      <c r="A399" s="39" t="s">
        <v>12</v>
      </c>
      <c r="B399" s="20"/>
      <c r="C399" s="9"/>
      <c r="D399" s="41">
        <f>SUM(D361:D398)</f>
        <v>140.26000000000002</v>
      </c>
    </row>
    <row r="400" spans="1:4" x14ac:dyDescent="0.25">
      <c r="A400" s="54" t="s">
        <v>970</v>
      </c>
      <c r="B400" s="55"/>
      <c r="C400" s="56"/>
      <c r="D400" s="52">
        <f>D399+D358+D353+D350+D345+D338+D333</f>
        <v>292.35000000000002</v>
      </c>
    </row>
    <row r="401" spans="1:6" x14ac:dyDescent="0.25">
      <c r="A401" s="58" t="s">
        <v>378</v>
      </c>
      <c r="B401" s="58"/>
      <c r="C401" s="58"/>
      <c r="D401" s="58"/>
    </row>
    <row r="402" spans="1:6" x14ac:dyDescent="0.25">
      <c r="A402" s="59" t="s">
        <v>5</v>
      </c>
      <c r="B402" s="59"/>
      <c r="C402" s="59"/>
      <c r="D402" s="59"/>
    </row>
    <row r="403" spans="1:6" x14ac:dyDescent="0.25">
      <c r="A403" s="11">
        <v>1</v>
      </c>
      <c r="B403" s="25" t="s">
        <v>79</v>
      </c>
      <c r="C403" s="25" t="s">
        <v>380</v>
      </c>
      <c r="D403" s="49">
        <v>11.88</v>
      </c>
    </row>
    <row r="404" spans="1:6" x14ac:dyDescent="0.25">
      <c r="A404" s="11">
        <v>2</v>
      </c>
      <c r="B404" s="25" t="s">
        <v>79</v>
      </c>
      <c r="C404" s="25" t="s">
        <v>381</v>
      </c>
      <c r="D404" s="49">
        <v>26.363</v>
      </c>
    </row>
    <row r="405" spans="1:6" x14ac:dyDescent="0.25">
      <c r="A405" s="11">
        <v>3</v>
      </c>
      <c r="B405" s="25" t="s">
        <v>79</v>
      </c>
      <c r="C405" s="25" t="s">
        <v>382</v>
      </c>
      <c r="D405" s="49">
        <v>10.715</v>
      </c>
    </row>
    <row r="406" spans="1:6" x14ac:dyDescent="0.25">
      <c r="A406" s="11">
        <v>4</v>
      </c>
      <c r="B406" s="25" t="s">
        <v>79</v>
      </c>
      <c r="C406" s="25" t="s">
        <v>394</v>
      </c>
      <c r="D406" s="49">
        <v>13.058999999999999</v>
      </c>
    </row>
    <row r="407" spans="1:6" x14ac:dyDescent="0.25">
      <c r="A407" s="11">
        <v>5</v>
      </c>
      <c r="B407" s="25" t="s">
        <v>79</v>
      </c>
      <c r="C407" s="25" t="s">
        <v>385</v>
      </c>
      <c r="D407" s="49">
        <v>13.63</v>
      </c>
    </row>
    <row r="408" spans="1:6" x14ac:dyDescent="0.25">
      <c r="A408" s="39" t="s">
        <v>12</v>
      </c>
      <c r="B408" s="20"/>
      <c r="C408" s="9"/>
      <c r="D408" s="41">
        <f>SUM(D403:D407)</f>
        <v>75.646999999999991</v>
      </c>
    </row>
    <row r="409" spans="1:6" x14ac:dyDescent="0.25">
      <c r="A409" s="59" t="s">
        <v>6</v>
      </c>
      <c r="B409" s="59"/>
      <c r="C409" s="59"/>
      <c r="D409" s="59"/>
    </row>
    <row r="410" spans="1:6" x14ac:dyDescent="0.25">
      <c r="A410" s="11">
        <v>1</v>
      </c>
      <c r="B410" s="25" t="s">
        <v>379</v>
      </c>
      <c r="C410" s="25" t="s">
        <v>380</v>
      </c>
      <c r="D410" s="50">
        <v>0.49</v>
      </c>
    </row>
    <row r="411" spans="1:6" x14ac:dyDescent="0.25">
      <c r="A411" s="11">
        <v>2</v>
      </c>
      <c r="B411" s="25" t="s">
        <v>383</v>
      </c>
      <c r="C411" s="25" t="s">
        <v>382</v>
      </c>
      <c r="D411" s="49" t="s">
        <v>384</v>
      </c>
    </row>
    <row r="412" spans="1:6" x14ac:dyDescent="0.25">
      <c r="A412" s="11">
        <v>3</v>
      </c>
      <c r="B412" s="25" t="s">
        <v>386</v>
      </c>
      <c r="C412" s="25" t="s">
        <v>387</v>
      </c>
      <c r="D412" s="49" t="s">
        <v>388</v>
      </c>
    </row>
    <row r="413" spans="1:6" s="2" customFormat="1" ht="31.5" x14ac:dyDescent="0.25">
      <c r="A413" s="11">
        <v>4</v>
      </c>
      <c r="B413" s="19" t="s">
        <v>389</v>
      </c>
      <c r="C413" s="19" t="s">
        <v>390</v>
      </c>
      <c r="D413" s="49" t="s">
        <v>391</v>
      </c>
      <c r="F413" s="16"/>
    </row>
    <row r="414" spans="1:6" x14ac:dyDescent="0.25">
      <c r="A414" s="11">
        <v>5</v>
      </c>
      <c r="B414" s="25" t="s">
        <v>392</v>
      </c>
      <c r="C414" s="25" t="s">
        <v>393</v>
      </c>
      <c r="D414" s="49">
        <v>37.616999999999997</v>
      </c>
    </row>
    <row r="415" spans="1:6" x14ac:dyDescent="0.25">
      <c r="A415" s="11">
        <v>6</v>
      </c>
      <c r="B415" s="19" t="s">
        <v>395</v>
      </c>
      <c r="C415" s="25" t="s">
        <v>380</v>
      </c>
      <c r="D415" s="49" t="s">
        <v>405</v>
      </c>
    </row>
    <row r="416" spans="1:6" x14ac:dyDescent="0.25">
      <c r="A416" s="11">
        <v>7</v>
      </c>
      <c r="B416" s="19" t="s">
        <v>395</v>
      </c>
      <c r="C416" s="25" t="s">
        <v>381</v>
      </c>
      <c r="D416" s="49" t="s">
        <v>406</v>
      </c>
    </row>
    <row r="417" spans="1:4" x14ac:dyDescent="0.25">
      <c r="A417" s="11">
        <v>8</v>
      </c>
      <c r="B417" s="19" t="s">
        <v>395</v>
      </c>
      <c r="C417" s="25" t="s">
        <v>396</v>
      </c>
      <c r="D417" s="49" t="s">
        <v>407</v>
      </c>
    </row>
    <row r="418" spans="1:4" x14ac:dyDescent="0.25">
      <c r="A418" s="11">
        <v>9</v>
      </c>
      <c r="B418" s="19" t="s">
        <v>397</v>
      </c>
      <c r="C418" s="25" t="s">
        <v>398</v>
      </c>
      <c r="D418" s="49" t="s">
        <v>408</v>
      </c>
    </row>
    <row r="419" spans="1:4" ht="31.5" x14ac:dyDescent="0.25">
      <c r="A419" s="11">
        <v>10</v>
      </c>
      <c r="B419" s="19" t="s">
        <v>399</v>
      </c>
      <c r="C419" s="19" t="s">
        <v>400</v>
      </c>
      <c r="D419" s="49">
        <v>0.33300000000000002</v>
      </c>
    </row>
    <row r="420" spans="1:4" ht="31.5" x14ac:dyDescent="0.25">
      <c r="A420" s="11">
        <v>11</v>
      </c>
      <c r="B420" s="19" t="s">
        <v>401</v>
      </c>
      <c r="C420" s="19" t="s">
        <v>402</v>
      </c>
      <c r="D420" s="49">
        <v>0.16700000000000001</v>
      </c>
    </row>
    <row r="421" spans="1:4" ht="31.5" x14ac:dyDescent="0.25">
      <c r="A421" s="11">
        <v>12</v>
      </c>
      <c r="B421" s="19" t="s">
        <v>403</v>
      </c>
      <c r="C421" s="19" t="s">
        <v>404</v>
      </c>
      <c r="D421" s="49">
        <v>6.7000000000000004E-2</v>
      </c>
    </row>
    <row r="422" spans="1:4" x14ac:dyDescent="0.25">
      <c r="A422" s="39" t="s">
        <v>12</v>
      </c>
      <c r="B422" s="20"/>
      <c r="C422" s="9"/>
      <c r="D422" s="41">
        <f>SUM(D410:D421)</f>
        <v>38.673999999999999</v>
      </c>
    </row>
    <row r="423" spans="1:4" x14ac:dyDescent="0.25">
      <c r="A423" s="58" t="s">
        <v>416</v>
      </c>
      <c r="B423" s="58"/>
      <c r="C423" s="58"/>
      <c r="D423" s="58"/>
    </row>
    <row r="424" spans="1:4" x14ac:dyDescent="0.25">
      <c r="A424" s="59" t="s">
        <v>5</v>
      </c>
      <c r="B424" s="59"/>
      <c r="C424" s="59"/>
      <c r="D424" s="59"/>
    </row>
    <row r="425" spans="1:4" x14ac:dyDescent="0.25">
      <c r="A425" s="11">
        <v>1</v>
      </c>
      <c r="B425" s="23" t="s">
        <v>79</v>
      </c>
      <c r="C425" s="23" t="s">
        <v>409</v>
      </c>
      <c r="D425" s="49">
        <v>2.6309999999999998</v>
      </c>
    </row>
    <row r="426" spans="1:4" x14ac:dyDescent="0.25">
      <c r="A426" s="11">
        <v>2</v>
      </c>
      <c r="B426" s="23" t="s">
        <v>79</v>
      </c>
      <c r="C426" s="23" t="s">
        <v>410</v>
      </c>
      <c r="D426" s="49">
        <v>2.9129999999999998</v>
      </c>
    </row>
    <row r="427" spans="1:4" x14ac:dyDescent="0.25">
      <c r="A427" s="11">
        <v>3</v>
      </c>
      <c r="B427" s="23" t="s">
        <v>79</v>
      </c>
      <c r="C427" s="23" t="s">
        <v>411</v>
      </c>
      <c r="D427" s="49">
        <v>2.5329999999999999</v>
      </c>
    </row>
    <row r="428" spans="1:4" x14ac:dyDescent="0.25">
      <c r="A428" s="11">
        <v>4</v>
      </c>
      <c r="B428" s="23" t="s">
        <v>79</v>
      </c>
      <c r="C428" s="23" t="s">
        <v>412</v>
      </c>
      <c r="D428" s="49">
        <v>1.7909999999999999</v>
      </c>
    </row>
    <row r="429" spans="1:4" x14ac:dyDescent="0.25">
      <c r="A429" s="11">
        <v>5</v>
      </c>
      <c r="B429" s="23" t="s">
        <v>79</v>
      </c>
      <c r="C429" s="23" t="s">
        <v>413</v>
      </c>
      <c r="D429" s="49">
        <v>2.5270000000000001</v>
      </c>
    </row>
    <row r="430" spans="1:4" x14ac:dyDescent="0.25">
      <c r="A430" s="39" t="s">
        <v>12</v>
      </c>
      <c r="B430" s="20"/>
      <c r="C430" s="9"/>
      <c r="D430" s="41">
        <f>SUM(D425:D429)</f>
        <v>12.395</v>
      </c>
    </row>
    <row r="431" spans="1:4" x14ac:dyDescent="0.25">
      <c r="A431" s="59" t="s">
        <v>6</v>
      </c>
      <c r="B431" s="59"/>
      <c r="C431" s="59"/>
      <c r="D431" s="59"/>
    </row>
    <row r="432" spans="1:4" x14ac:dyDescent="0.25">
      <c r="A432" s="11">
        <v>1</v>
      </c>
      <c r="B432" s="23" t="s">
        <v>414</v>
      </c>
      <c r="C432" s="23" t="s">
        <v>415</v>
      </c>
      <c r="D432" s="49">
        <v>0.1</v>
      </c>
    </row>
    <row r="433" spans="1:6" x14ac:dyDescent="0.25">
      <c r="A433" s="39" t="s">
        <v>12</v>
      </c>
      <c r="B433" s="20"/>
      <c r="C433" s="9"/>
      <c r="D433" s="41">
        <f>SUM(D432)</f>
        <v>0.1</v>
      </c>
    </row>
    <row r="434" spans="1:6" x14ac:dyDescent="0.25">
      <c r="A434" s="54" t="s">
        <v>971</v>
      </c>
      <c r="B434" s="55"/>
      <c r="C434" s="56"/>
      <c r="D434" s="52">
        <f>D433+D430+D422+D408</f>
        <v>126.81599999999999</v>
      </c>
    </row>
    <row r="435" spans="1:6" s="3" customFormat="1" x14ac:dyDescent="0.25">
      <c r="A435" s="58" t="s">
        <v>972</v>
      </c>
      <c r="B435" s="58"/>
      <c r="C435" s="58"/>
      <c r="D435" s="58"/>
      <c r="F435" s="17"/>
    </row>
    <row r="436" spans="1:6" s="3" customFormat="1" x14ac:dyDescent="0.25">
      <c r="A436" s="59" t="s">
        <v>2</v>
      </c>
      <c r="B436" s="59"/>
      <c r="C436" s="59"/>
      <c r="D436" s="59"/>
      <c r="F436" s="17"/>
    </row>
    <row r="437" spans="1:6" s="3" customFormat="1" x14ac:dyDescent="0.25">
      <c r="A437" s="11">
        <v>1</v>
      </c>
      <c r="B437" s="27" t="s">
        <v>462</v>
      </c>
      <c r="C437" s="27" t="s">
        <v>463</v>
      </c>
      <c r="D437" s="47">
        <v>14.29</v>
      </c>
      <c r="F437" s="17"/>
    </row>
    <row r="438" spans="1:6" s="3" customFormat="1" x14ac:dyDescent="0.25">
      <c r="A438" s="39" t="s">
        <v>12</v>
      </c>
      <c r="B438" s="20"/>
      <c r="C438" s="9"/>
      <c r="D438" s="41">
        <f>SUM(D437)</f>
        <v>14.29</v>
      </c>
      <c r="F438" s="17"/>
    </row>
    <row r="439" spans="1:6" s="3" customFormat="1" x14ac:dyDescent="0.25">
      <c r="A439" s="59" t="s">
        <v>116</v>
      </c>
      <c r="B439" s="59"/>
      <c r="C439" s="59"/>
      <c r="D439" s="59"/>
      <c r="F439" s="17"/>
    </row>
    <row r="440" spans="1:6" s="3" customFormat="1" x14ac:dyDescent="0.25">
      <c r="A440" s="11">
        <v>1</v>
      </c>
      <c r="B440" s="27" t="s">
        <v>464</v>
      </c>
      <c r="C440" s="27" t="s">
        <v>465</v>
      </c>
      <c r="D440" s="47">
        <v>18.16</v>
      </c>
      <c r="F440" s="17"/>
    </row>
    <row r="441" spans="1:6" s="3" customFormat="1" x14ac:dyDescent="0.25">
      <c r="A441" s="39" t="s">
        <v>12</v>
      </c>
      <c r="B441" s="20"/>
      <c r="C441" s="9"/>
      <c r="D441" s="41">
        <f>SUM(D440)</f>
        <v>18.16</v>
      </c>
      <c r="F441" s="17"/>
    </row>
    <row r="442" spans="1:6" s="3" customFormat="1" x14ac:dyDescent="0.25">
      <c r="A442" s="59" t="s">
        <v>4</v>
      </c>
      <c r="B442" s="59"/>
      <c r="C442" s="59"/>
      <c r="D442" s="59"/>
      <c r="F442" s="17"/>
    </row>
    <row r="443" spans="1:6" s="3" customFormat="1" x14ac:dyDescent="0.25">
      <c r="A443" s="11">
        <v>1</v>
      </c>
      <c r="B443" s="27" t="s">
        <v>466</v>
      </c>
      <c r="C443" s="27" t="s">
        <v>467</v>
      </c>
      <c r="D443" s="47">
        <v>20.22</v>
      </c>
      <c r="F443" s="17"/>
    </row>
    <row r="444" spans="1:6" s="3" customFormat="1" x14ac:dyDescent="0.25">
      <c r="A444" s="39" t="s">
        <v>12</v>
      </c>
      <c r="B444" s="20"/>
      <c r="C444" s="9"/>
      <c r="D444" s="41">
        <f>SUM(D443)</f>
        <v>20.22</v>
      </c>
      <c r="F444" s="17"/>
    </row>
    <row r="445" spans="1:6" x14ac:dyDescent="0.25">
      <c r="A445" s="58" t="s">
        <v>973</v>
      </c>
      <c r="B445" s="58"/>
      <c r="C445" s="58"/>
      <c r="D445" s="58"/>
    </row>
    <row r="446" spans="1:6" x14ac:dyDescent="0.25">
      <c r="A446" s="57" t="s">
        <v>2</v>
      </c>
      <c r="B446" s="57"/>
      <c r="C446" s="57"/>
      <c r="D446" s="57"/>
    </row>
    <row r="447" spans="1:6" x14ac:dyDescent="0.25">
      <c r="A447" s="11">
        <v>1</v>
      </c>
      <c r="B447" s="19" t="s">
        <v>419</v>
      </c>
      <c r="C447" s="19" t="s">
        <v>420</v>
      </c>
      <c r="D447" s="31">
        <v>13.37</v>
      </c>
    </row>
    <row r="448" spans="1:6" x14ac:dyDescent="0.25">
      <c r="A448" s="11">
        <v>2</v>
      </c>
      <c r="B448" s="19" t="s">
        <v>421</v>
      </c>
      <c r="C448" s="19" t="s">
        <v>422</v>
      </c>
      <c r="D448" s="31">
        <v>13.37</v>
      </c>
    </row>
    <row r="449" spans="1:4" x14ac:dyDescent="0.25">
      <c r="A449" s="11">
        <v>3</v>
      </c>
      <c r="B449" s="19" t="s">
        <v>423</v>
      </c>
      <c r="C449" s="19" t="s">
        <v>424</v>
      </c>
      <c r="D449" s="31">
        <v>13.37</v>
      </c>
    </row>
    <row r="450" spans="1:4" x14ac:dyDescent="0.25">
      <c r="A450" s="39" t="s">
        <v>12</v>
      </c>
      <c r="B450" s="20"/>
      <c r="C450" s="9"/>
      <c r="D450" s="41">
        <f>SUM(D447:D449)</f>
        <v>40.11</v>
      </c>
    </row>
    <row r="451" spans="1:4" x14ac:dyDescent="0.25">
      <c r="A451" s="57" t="s">
        <v>116</v>
      </c>
      <c r="B451" s="57"/>
      <c r="C451" s="57"/>
      <c r="D451" s="57"/>
    </row>
    <row r="452" spans="1:4" x14ac:dyDescent="0.25">
      <c r="A452" s="11">
        <v>1</v>
      </c>
      <c r="B452" s="19" t="s">
        <v>417</v>
      </c>
      <c r="C452" s="19" t="s">
        <v>418</v>
      </c>
      <c r="D452" s="31">
        <v>34.15</v>
      </c>
    </row>
    <row r="453" spans="1:4" x14ac:dyDescent="0.25">
      <c r="A453" s="39" t="s">
        <v>12</v>
      </c>
      <c r="B453" s="20"/>
      <c r="C453" s="9"/>
      <c r="D453" s="41">
        <f>SUM(D452)</f>
        <v>34.15</v>
      </c>
    </row>
    <row r="454" spans="1:4" x14ac:dyDescent="0.25">
      <c r="A454" s="57" t="s">
        <v>4</v>
      </c>
      <c r="B454" s="57"/>
      <c r="C454" s="57"/>
      <c r="D454" s="57"/>
    </row>
    <row r="455" spans="1:4" x14ac:dyDescent="0.25">
      <c r="A455" s="11">
        <v>1</v>
      </c>
      <c r="B455" s="19" t="s">
        <v>425</v>
      </c>
      <c r="C455" s="19" t="s">
        <v>426</v>
      </c>
      <c r="D455" s="50">
        <v>1.56</v>
      </c>
    </row>
    <row r="456" spans="1:4" x14ac:dyDescent="0.25">
      <c r="A456" s="39" t="s">
        <v>12</v>
      </c>
      <c r="B456" s="20"/>
      <c r="C456" s="9"/>
      <c r="D456" s="41">
        <f>SUM(D455)</f>
        <v>1.56</v>
      </c>
    </row>
    <row r="457" spans="1:4" x14ac:dyDescent="0.25">
      <c r="A457" s="59" t="s">
        <v>6</v>
      </c>
      <c r="B457" s="59"/>
      <c r="C457" s="59"/>
      <c r="D457" s="59"/>
    </row>
    <row r="458" spans="1:4" x14ac:dyDescent="0.25">
      <c r="A458" s="11">
        <v>1</v>
      </c>
      <c r="B458" s="19" t="s">
        <v>427</v>
      </c>
      <c r="C458" s="19" t="s">
        <v>428</v>
      </c>
      <c r="D458" s="30">
        <v>4.3</v>
      </c>
    </row>
    <row r="459" spans="1:4" x14ac:dyDescent="0.25">
      <c r="A459" s="11">
        <v>2</v>
      </c>
      <c r="B459" s="19" t="s">
        <v>429</v>
      </c>
      <c r="C459" s="19" t="s">
        <v>430</v>
      </c>
      <c r="D459" s="30">
        <v>0.3</v>
      </c>
    </row>
    <row r="460" spans="1:4" x14ac:dyDescent="0.25">
      <c r="A460" s="39" t="s">
        <v>12</v>
      </c>
      <c r="B460" s="20"/>
      <c r="C460" s="9"/>
      <c r="D460" s="41">
        <f>SUM(D458:D459)</f>
        <v>4.5999999999999996</v>
      </c>
    </row>
    <row r="461" spans="1:4" x14ac:dyDescent="0.25">
      <c r="A461" s="58" t="s">
        <v>974</v>
      </c>
      <c r="B461" s="58"/>
      <c r="C461" s="58"/>
      <c r="D461" s="58"/>
    </row>
    <row r="462" spans="1:4" x14ac:dyDescent="0.25">
      <c r="A462" s="59" t="s">
        <v>6</v>
      </c>
      <c r="B462" s="59"/>
      <c r="C462" s="59"/>
      <c r="D462" s="59"/>
    </row>
    <row r="463" spans="1:4" x14ac:dyDescent="0.25">
      <c r="A463" s="11">
        <v>1</v>
      </c>
      <c r="B463" s="27" t="s">
        <v>431</v>
      </c>
      <c r="C463" s="27" t="s">
        <v>432</v>
      </c>
      <c r="D463" s="31">
        <v>10.6</v>
      </c>
    </row>
    <row r="464" spans="1:4" x14ac:dyDescent="0.25">
      <c r="A464" s="11">
        <v>2</v>
      </c>
      <c r="B464" s="27" t="s">
        <v>433</v>
      </c>
      <c r="C464" s="27" t="s">
        <v>434</v>
      </c>
      <c r="D464" s="31">
        <v>11.43</v>
      </c>
    </row>
    <row r="465" spans="1:4" x14ac:dyDescent="0.25">
      <c r="A465" s="11">
        <v>3</v>
      </c>
      <c r="B465" s="27" t="s">
        <v>435</v>
      </c>
      <c r="C465" s="27" t="s">
        <v>436</v>
      </c>
      <c r="D465" s="31" t="s">
        <v>437</v>
      </c>
    </row>
    <row r="466" spans="1:4" x14ac:dyDescent="0.25">
      <c r="A466" s="39" t="s">
        <v>12</v>
      </c>
      <c r="B466" s="20"/>
      <c r="C466" s="9"/>
      <c r="D466" s="41">
        <f>SUM(D463:D465)</f>
        <v>22.03</v>
      </c>
    </row>
    <row r="467" spans="1:4" x14ac:dyDescent="0.25">
      <c r="A467" s="58" t="s">
        <v>975</v>
      </c>
      <c r="B467" s="58"/>
      <c r="C467" s="58"/>
      <c r="D467" s="58"/>
    </row>
    <row r="468" spans="1:4" x14ac:dyDescent="0.25">
      <c r="A468" s="59" t="s">
        <v>6</v>
      </c>
      <c r="B468" s="59"/>
      <c r="C468" s="59"/>
      <c r="D468" s="59"/>
    </row>
    <row r="469" spans="1:4" x14ac:dyDescent="0.25">
      <c r="A469" s="11">
        <v>1</v>
      </c>
      <c r="B469" s="19" t="s">
        <v>438</v>
      </c>
      <c r="C469" s="19" t="s">
        <v>440</v>
      </c>
      <c r="D469" s="31">
        <v>4.57</v>
      </c>
    </row>
    <row r="470" spans="1:4" x14ac:dyDescent="0.25">
      <c r="A470" s="11">
        <v>2</v>
      </c>
      <c r="B470" s="19" t="s">
        <v>439</v>
      </c>
      <c r="C470" s="19" t="s">
        <v>441</v>
      </c>
      <c r="D470" s="31">
        <v>12.48</v>
      </c>
    </row>
    <row r="471" spans="1:4" x14ac:dyDescent="0.25">
      <c r="A471" s="39" t="s">
        <v>12</v>
      </c>
      <c r="B471" s="20"/>
      <c r="C471" s="9"/>
      <c r="D471" s="41">
        <f>SUM(D469:D470)</f>
        <v>17.05</v>
      </c>
    </row>
    <row r="472" spans="1:4" x14ac:dyDescent="0.25">
      <c r="A472" s="59" t="s">
        <v>5</v>
      </c>
      <c r="B472" s="59"/>
      <c r="C472" s="59"/>
      <c r="D472" s="59"/>
    </row>
    <row r="473" spans="1:4" x14ac:dyDescent="0.25">
      <c r="A473" s="11">
        <v>1</v>
      </c>
      <c r="B473" s="20" t="s">
        <v>79</v>
      </c>
      <c r="C473" s="28" t="s">
        <v>442</v>
      </c>
      <c r="D473" s="51">
        <v>18.11</v>
      </c>
    </row>
    <row r="474" spans="1:4" x14ac:dyDescent="0.25">
      <c r="A474" s="11">
        <v>2</v>
      </c>
      <c r="B474" s="20" t="s">
        <v>79</v>
      </c>
      <c r="C474" s="28" t="s">
        <v>443</v>
      </c>
      <c r="D474" s="51">
        <v>11.7</v>
      </c>
    </row>
    <row r="475" spans="1:4" x14ac:dyDescent="0.25">
      <c r="A475" s="11">
        <v>3</v>
      </c>
      <c r="B475" s="20" t="s">
        <v>79</v>
      </c>
      <c r="C475" s="28" t="s">
        <v>444</v>
      </c>
      <c r="D475" s="51">
        <v>9.33</v>
      </c>
    </row>
    <row r="476" spans="1:4" x14ac:dyDescent="0.25">
      <c r="A476" s="11">
        <v>4</v>
      </c>
      <c r="B476" s="20" t="s">
        <v>79</v>
      </c>
      <c r="C476" s="28" t="s">
        <v>445</v>
      </c>
      <c r="D476" s="51">
        <v>17.5</v>
      </c>
    </row>
    <row r="477" spans="1:4" x14ac:dyDescent="0.25">
      <c r="A477" s="11">
        <v>5</v>
      </c>
      <c r="B477" s="20" t="s">
        <v>79</v>
      </c>
      <c r="C477" s="28" t="s">
        <v>446</v>
      </c>
      <c r="D477" s="51">
        <v>15.6</v>
      </c>
    </row>
    <row r="478" spans="1:4" x14ac:dyDescent="0.25">
      <c r="A478" s="11">
        <v>6</v>
      </c>
      <c r="B478" s="20" t="s">
        <v>79</v>
      </c>
      <c r="C478" s="28" t="s">
        <v>447</v>
      </c>
      <c r="D478" s="51">
        <v>14.81</v>
      </c>
    </row>
    <row r="479" spans="1:4" x14ac:dyDescent="0.25">
      <c r="A479" s="11">
        <v>7</v>
      </c>
      <c r="B479" s="20" t="s">
        <v>79</v>
      </c>
      <c r="C479" s="28" t="s">
        <v>448</v>
      </c>
      <c r="D479" s="51">
        <v>7.93</v>
      </c>
    </row>
    <row r="480" spans="1:4" x14ac:dyDescent="0.25">
      <c r="A480" s="11">
        <v>8</v>
      </c>
      <c r="B480" s="20" t="s">
        <v>79</v>
      </c>
      <c r="C480" s="28" t="s">
        <v>449</v>
      </c>
      <c r="D480" s="51">
        <v>14</v>
      </c>
    </row>
    <row r="481" spans="1:4" x14ac:dyDescent="0.25">
      <c r="A481" s="11">
        <v>9</v>
      </c>
      <c r="B481" s="20" t="s">
        <v>79</v>
      </c>
      <c r="C481" s="28" t="s">
        <v>450</v>
      </c>
      <c r="D481" s="51">
        <v>21</v>
      </c>
    </row>
    <row r="482" spans="1:4" x14ac:dyDescent="0.25">
      <c r="A482" s="11">
        <v>10</v>
      </c>
      <c r="B482" s="20" t="s">
        <v>79</v>
      </c>
      <c r="C482" s="28" t="s">
        <v>451</v>
      </c>
      <c r="D482" s="51">
        <v>21.01</v>
      </c>
    </row>
    <row r="483" spans="1:4" x14ac:dyDescent="0.25">
      <c r="A483" s="11">
        <v>11</v>
      </c>
      <c r="B483" s="20" t="s">
        <v>79</v>
      </c>
      <c r="C483" s="28" t="s">
        <v>452</v>
      </c>
      <c r="D483" s="51">
        <v>11.7</v>
      </c>
    </row>
    <row r="484" spans="1:4" x14ac:dyDescent="0.25">
      <c r="A484" s="11">
        <v>12</v>
      </c>
      <c r="B484" s="20" t="s">
        <v>79</v>
      </c>
      <c r="C484" s="28" t="s">
        <v>453</v>
      </c>
      <c r="D484" s="51">
        <v>13.03</v>
      </c>
    </row>
    <row r="485" spans="1:4" x14ac:dyDescent="0.25">
      <c r="A485" s="11">
        <v>13</v>
      </c>
      <c r="B485" s="20" t="s">
        <v>79</v>
      </c>
      <c r="C485" s="28" t="s">
        <v>454</v>
      </c>
      <c r="D485" s="51">
        <v>4.17</v>
      </c>
    </row>
    <row r="486" spans="1:4" x14ac:dyDescent="0.25">
      <c r="A486" s="11">
        <v>14</v>
      </c>
      <c r="B486" s="20" t="s">
        <v>79</v>
      </c>
      <c r="C486" s="28" t="s">
        <v>455</v>
      </c>
      <c r="D486" s="51">
        <v>20.260000000000002</v>
      </c>
    </row>
    <row r="487" spans="1:4" x14ac:dyDescent="0.25">
      <c r="A487" s="11">
        <v>15</v>
      </c>
      <c r="B487" s="20" t="s">
        <v>79</v>
      </c>
      <c r="C487" s="28" t="s">
        <v>456</v>
      </c>
      <c r="D487" s="51">
        <v>10.93</v>
      </c>
    </row>
    <row r="488" spans="1:4" x14ac:dyDescent="0.25">
      <c r="A488" s="11">
        <v>16</v>
      </c>
      <c r="B488" s="20" t="s">
        <v>79</v>
      </c>
      <c r="C488" s="28" t="s">
        <v>457</v>
      </c>
      <c r="D488" s="51">
        <v>21.86</v>
      </c>
    </row>
    <row r="489" spans="1:4" x14ac:dyDescent="0.25">
      <c r="A489" s="11">
        <v>17</v>
      </c>
      <c r="B489" s="20" t="s">
        <v>79</v>
      </c>
      <c r="C489" s="28" t="s">
        <v>458</v>
      </c>
      <c r="D489" s="51">
        <v>12.39</v>
      </c>
    </row>
    <row r="490" spans="1:4" x14ac:dyDescent="0.25">
      <c r="A490" s="11">
        <v>18</v>
      </c>
      <c r="B490" s="20" t="s">
        <v>79</v>
      </c>
      <c r="C490" s="28" t="s">
        <v>459</v>
      </c>
      <c r="D490" s="51">
        <v>26.25</v>
      </c>
    </row>
    <row r="491" spans="1:4" x14ac:dyDescent="0.25">
      <c r="A491" s="11">
        <v>19</v>
      </c>
      <c r="B491" s="20" t="s">
        <v>79</v>
      </c>
      <c r="C491" s="28" t="s">
        <v>460</v>
      </c>
      <c r="D491" s="51">
        <v>34.65</v>
      </c>
    </row>
    <row r="492" spans="1:4" x14ac:dyDescent="0.25">
      <c r="A492" s="11">
        <v>20</v>
      </c>
      <c r="B492" s="20" t="s">
        <v>79</v>
      </c>
      <c r="C492" s="28" t="s">
        <v>461</v>
      </c>
      <c r="D492" s="51">
        <v>2.48</v>
      </c>
    </row>
    <row r="493" spans="1:4" x14ac:dyDescent="0.25">
      <c r="A493" s="39" t="s">
        <v>12</v>
      </c>
      <c r="B493" s="20"/>
      <c r="C493" s="9"/>
      <c r="D493" s="41">
        <f>SUM(D473:D492)</f>
        <v>308.70999999999992</v>
      </c>
    </row>
    <row r="494" spans="1:4" x14ac:dyDescent="0.25">
      <c r="A494" s="54" t="s">
        <v>976</v>
      </c>
      <c r="B494" s="55"/>
      <c r="C494" s="56"/>
      <c r="D494" s="52">
        <f>D493+D471+D466+D460+D456+D453+D450+D444+D441+D438</f>
        <v>480.88</v>
      </c>
    </row>
    <row r="495" spans="1:4" x14ac:dyDescent="0.25">
      <c r="A495" s="58" t="s">
        <v>977</v>
      </c>
      <c r="B495" s="58"/>
      <c r="C495" s="58"/>
      <c r="D495" s="58"/>
    </row>
    <row r="496" spans="1:4" x14ac:dyDescent="0.25">
      <c r="A496" s="59" t="s">
        <v>6</v>
      </c>
      <c r="B496" s="59"/>
      <c r="C496" s="59"/>
      <c r="D496" s="59"/>
    </row>
    <row r="497" spans="1:6" x14ac:dyDescent="0.25">
      <c r="A497" s="11">
        <v>1</v>
      </c>
      <c r="B497" s="22" t="s">
        <v>468</v>
      </c>
      <c r="C497" s="22" t="s">
        <v>469</v>
      </c>
      <c r="D497" s="49">
        <v>127.34</v>
      </c>
    </row>
    <row r="498" spans="1:6" x14ac:dyDescent="0.25">
      <c r="A498" s="11">
        <v>2</v>
      </c>
      <c r="B498" s="22" t="s">
        <v>470</v>
      </c>
      <c r="C498" s="22" t="s">
        <v>471</v>
      </c>
      <c r="D498" s="49">
        <v>17.21</v>
      </c>
    </row>
    <row r="499" spans="1:6" ht="31.5" x14ac:dyDescent="0.25">
      <c r="A499" s="11">
        <v>3</v>
      </c>
      <c r="B499" s="26" t="s">
        <v>474</v>
      </c>
      <c r="C499" s="22" t="s">
        <v>472</v>
      </c>
      <c r="D499" s="49">
        <v>18.95</v>
      </c>
    </row>
    <row r="500" spans="1:6" x14ac:dyDescent="0.25">
      <c r="A500" s="39" t="s">
        <v>12</v>
      </c>
      <c r="B500" s="20"/>
      <c r="C500" s="9"/>
      <c r="D500" s="41">
        <f>SUM(D497:D499)</f>
        <v>163.5</v>
      </c>
    </row>
    <row r="501" spans="1:6" x14ac:dyDescent="0.25">
      <c r="A501" s="57" t="s">
        <v>4</v>
      </c>
      <c r="B501" s="57"/>
      <c r="C501" s="57"/>
      <c r="D501" s="57"/>
    </row>
    <row r="502" spans="1:6" x14ac:dyDescent="0.25">
      <c r="A502" s="11">
        <v>1</v>
      </c>
      <c r="B502" s="22" t="s">
        <v>473</v>
      </c>
      <c r="C502" s="22" t="s">
        <v>472</v>
      </c>
      <c r="D502" s="49">
        <v>5.2450000000000001</v>
      </c>
    </row>
    <row r="503" spans="1:6" x14ac:dyDescent="0.25">
      <c r="A503" s="39" t="s">
        <v>12</v>
      </c>
      <c r="B503" s="20"/>
      <c r="C503" s="9"/>
      <c r="D503" s="41">
        <f>SUM(D502)</f>
        <v>5.2450000000000001</v>
      </c>
    </row>
    <row r="504" spans="1:6" x14ac:dyDescent="0.25">
      <c r="A504" s="57" t="s">
        <v>2</v>
      </c>
      <c r="B504" s="57"/>
      <c r="C504" s="57"/>
      <c r="D504" s="57"/>
    </row>
    <row r="505" spans="1:6" x14ac:dyDescent="0.25">
      <c r="A505" s="11">
        <v>1</v>
      </c>
      <c r="B505" s="22" t="s">
        <v>475</v>
      </c>
      <c r="C505" s="22" t="s">
        <v>476</v>
      </c>
      <c r="D505" s="49">
        <v>4</v>
      </c>
    </row>
    <row r="506" spans="1:6" x14ac:dyDescent="0.25">
      <c r="A506" s="39" t="s">
        <v>12</v>
      </c>
      <c r="B506" s="20"/>
      <c r="C506" s="9"/>
      <c r="D506" s="41">
        <f>SUM(D505)</f>
        <v>4</v>
      </c>
    </row>
    <row r="507" spans="1:6" x14ac:dyDescent="0.25">
      <c r="A507" s="54" t="s">
        <v>978</v>
      </c>
      <c r="B507" s="55"/>
      <c r="C507" s="56"/>
      <c r="D507" s="52">
        <f>D506+D503+D500</f>
        <v>172.745</v>
      </c>
    </row>
    <row r="508" spans="1:6" x14ac:dyDescent="0.25">
      <c r="A508" s="58" t="s">
        <v>478</v>
      </c>
      <c r="B508" s="58"/>
      <c r="C508" s="58"/>
      <c r="D508" s="58"/>
    </row>
    <row r="509" spans="1:6" x14ac:dyDescent="0.25">
      <c r="A509" s="57" t="s">
        <v>2</v>
      </c>
      <c r="B509" s="57"/>
      <c r="C509" s="57"/>
      <c r="D509" s="57"/>
    </row>
    <row r="510" spans="1:6" s="3" customFormat="1" x14ac:dyDescent="0.25">
      <c r="A510" s="11">
        <v>1</v>
      </c>
      <c r="B510" s="7" t="s">
        <v>475</v>
      </c>
      <c r="C510" s="7" t="s">
        <v>477</v>
      </c>
      <c r="D510" s="47">
        <v>57.02</v>
      </c>
      <c r="F510" s="17"/>
    </row>
    <row r="511" spans="1:6" x14ac:dyDescent="0.25">
      <c r="A511" s="39" t="s">
        <v>12</v>
      </c>
      <c r="B511" s="20"/>
      <c r="C511" s="9"/>
      <c r="D511" s="41">
        <f>SUM(D510)</f>
        <v>57.02</v>
      </c>
    </row>
    <row r="512" spans="1:6" x14ac:dyDescent="0.25">
      <c r="A512" s="54" t="s">
        <v>979</v>
      </c>
      <c r="B512" s="55"/>
      <c r="C512" s="56"/>
      <c r="D512" s="52">
        <f>D511</f>
        <v>57.02</v>
      </c>
    </row>
    <row r="513" spans="1:4" x14ac:dyDescent="0.25">
      <c r="A513" s="58" t="s">
        <v>980</v>
      </c>
      <c r="B513" s="58"/>
      <c r="C513" s="58"/>
      <c r="D513" s="58"/>
    </row>
    <row r="514" spans="1:4" x14ac:dyDescent="0.25">
      <c r="A514" s="57" t="s">
        <v>2</v>
      </c>
      <c r="B514" s="57"/>
      <c r="C514" s="57"/>
      <c r="D514" s="57"/>
    </row>
    <row r="515" spans="1:4" x14ac:dyDescent="0.25">
      <c r="A515" s="11">
        <v>1</v>
      </c>
      <c r="B515" s="19" t="s">
        <v>479</v>
      </c>
      <c r="C515" s="19" t="s">
        <v>480</v>
      </c>
      <c r="D515" s="31">
        <v>10.37</v>
      </c>
    </row>
    <row r="516" spans="1:4" x14ac:dyDescent="0.25">
      <c r="A516" s="11">
        <v>2</v>
      </c>
      <c r="B516" s="19" t="s">
        <v>479</v>
      </c>
      <c r="C516" s="19" t="s">
        <v>481</v>
      </c>
      <c r="D516" s="31">
        <v>10.83</v>
      </c>
    </row>
    <row r="517" spans="1:4" x14ac:dyDescent="0.25">
      <c r="A517" s="39" t="s">
        <v>12</v>
      </c>
      <c r="B517" s="20"/>
      <c r="C517" s="9"/>
      <c r="D517" s="41">
        <f>SUM(D515:D516)</f>
        <v>21.2</v>
      </c>
    </row>
    <row r="518" spans="1:4" x14ac:dyDescent="0.25">
      <c r="A518" s="57" t="s">
        <v>116</v>
      </c>
      <c r="B518" s="57"/>
      <c r="C518" s="57"/>
      <c r="D518" s="57"/>
    </row>
    <row r="519" spans="1:4" x14ac:dyDescent="0.25">
      <c r="A519" s="11">
        <v>1</v>
      </c>
      <c r="B519" s="19" t="s">
        <v>482</v>
      </c>
      <c r="C519" s="19" t="s">
        <v>483</v>
      </c>
      <c r="D519" s="31">
        <v>40.44</v>
      </c>
    </row>
    <row r="520" spans="1:4" x14ac:dyDescent="0.25">
      <c r="A520" s="39" t="s">
        <v>12</v>
      </c>
      <c r="B520" s="20"/>
      <c r="C520" s="9"/>
      <c r="D520" s="41">
        <f>SUM(D519)</f>
        <v>40.44</v>
      </c>
    </row>
    <row r="521" spans="1:4" x14ac:dyDescent="0.25">
      <c r="A521" s="57" t="s">
        <v>4</v>
      </c>
      <c r="B521" s="57"/>
      <c r="C521" s="57"/>
      <c r="D521" s="57"/>
    </row>
    <row r="522" spans="1:4" x14ac:dyDescent="0.25">
      <c r="A522" s="11">
        <v>1</v>
      </c>
      <c r="B522" s="19" t="s">
        <v>484</v>
      </c>
      <c r="C522" s="19" t="s">
        <v>485</v>
      </c>
      <c r="D522" s="31">
        <v>2.62</v>
      </c>
    </row>
    <row r="523" spans="1:4" x14ac:dyDescent="0.25">
      <c r="A523" s="11">
        <v>2</v>
      </c>
      <c r="B523" s="19" t="s">
        <v>486</v>
      </c>
      <c r="C523" s="19" t="s">
        <v>487</v>
      </c>
      <c r="D523" s="31">
        <v>7.66</v>
      </c>
    </row>
    <row r="524" spans="1:4" x14ac:dyDescent="0.25">
      <c r="A524" s="11">
        <v>3</v>
      </c>
      <c r="B524" s="19" t="s">
        <v>525</v>
      </c>
      <c r="C524" s="19" t="s">
        <v>526</v>
      </c>
      <c r="D524" s="31">
        <v>5.2</v>
      </c>
    </row>
    <row r="525" spans="1:4" x14ac:dyDescent="0.25">
      <c r="A525" s="11">
        <v>4</v>
      </c>
      <c r="B525" s="19" t="s">
        <v>488</v>
      </c>
      <c r="C525" s="19" t="s">
        <v>489</v>
      </c>
      <c r="D525" s="31">
        <v>49.71</v>
      </c>
    </row>
    <row r="526" spans="1:4" x14ac:dyDescent="0.25">
      <c r="A526" s="39" t="s">
        <v>12</v>
      </c>
      <c r="B526" s="20"/>
      <c r="C526" s="9"/>
      <c r="D526" s="41">
        <f>SUM(D522:D525)</f>
        <v>65.19</v>
      </c>
    </row>
    <row r="527" spans="1:4" x14ac:dyDescent="0.25">
      <c r="A527" s="58" t="s">
        <v>981</v>
      </c>
      <c r="B527" s="58"/>
      <c r="C527" s="58"/>
      <c r="D527" s="58"/>
    </row>
    <row r="528" spans="1:4" x14ac:dyDescent="0.25">
      <c r="A528" s="59" t="s">
        <v>5</v>
      </c>
      <c r="B528" s="59"/>
      <c r="C528" s="59"/>
      <c r="D528" s="59"/>
    </row>
    <row r="529" spans="1:4" x14ac:dyDescent="0.25">
      <c r="A529" s="11">
        <v>1</v>
      </c>
      <c r="B529" s="20" t="s">
        <v>79</v>
      </c>
      <c r="C529" s="23" t="s">
        <v>490</v>
      </c>
      <c r="D529" s="31">
        <v>10.23</v>
      </c>
    </row>
    <row r="530" spans="1:4" x14ac:dyDescent="0.25">
      <c r="A530" s="11">
        <v>2</v>
      </c>
      <c r="B530" s="20" t="s">
        <v>79</v>
      </c>
      <c r="C530" s="23" t="s">
        <v>491</v>
      </c>
      <c r="D530" s="31">
        <v>3.41</v>
      </c>
    </row>
    <row r="531" spans="1:4" x14ac:dyDescent="0.25">
      <c r="A531" s="11">
        <v>3</v>
      </c>
      <c r="B531" s="20" t="s">
        <v>79</v>
      </c>
      <c r="C531" s="23" t="s">
        <v>492</v>
      </c>
      <c r="D531" s="31">
        <v>4.8600000000000003</v>
      </c>
    </row>
    <row r="532" spans="1:4" x14ac:dyDescent="0.25">
      <c r="A532" s="11">
        <v>4</v>
      </c>
      <c r="B532" s="20" t="s">
        <v>79</v>
      </c>
      <c r="C532" s="23" t="s">
        <v>493</v>
      </c>
      <c r="D532" s="31">
        <v>1.6</v>
      </c>
    </row>
    <row r="533" spans="1:4" x14ac:dyDescent="0.25">
      <c r="A533" s="11">
        <v>5</v>
      </c>
      <c r="B533" s="20" t="s">
        <v>79</v>
      </c>
      <c r="C533" s="23" t="s">
        <v>494</v>
      </c>
      <c r="D533" s="31">
        <v>15.3</v>
      </c>
    </row>
    <row r="534" spans="1:4" x14ac:dyDescent="0.25">
      <c r="A534" s="11">
        <v>6</v>
      </c>
      <c r="B534" s="20" t="s">
        <v>79</v>
      </c>
      <c r="C534" s="23" t="s">
        <v>495</v>
      </c>
      <c r="D534" s="31">
        <v>6.09</v>
      </c>
    </row>
    <row r="535" spans="1:4" x14ac:dyDescent="0.25">
      <c r="A535" s="11">
        <v>7</v>
      </c>
      <c r="B535" s="20" t="s">
        <v>79</v>
      </c>
      <c r="C535" s="23" t="s">
        <v>496</v>
      </c>
      <c r="D535" s="31">
        <v>1</v>
      </c>
    </row>
    <row r="536" spans="1:4" x14ac:dyDescent="0.25">
      <c r="A536" s="11">
        <v>8</v>
      </c>
      <c r="B536" s="20" t="s">
        <v>79</v>
      </c>
      <c r="C536" s="23" t="s">
        <v>497</v>
      </c>
      <c r="D536" s="31">
        <v>0.56999999999999995</v>
      </c>
    </row>
    <row r="537" spans="1:4" x14ac:dyDescent="0.25">
      <c r="A537" s="11">
        <v>9</v>
      </c>
      <c r="B537" s="20" t="s">
        <v>79</v>
      </c>
      <c r="C537" s="23" t="s">
        <v>498</v>
      </c>
      <c r="D537" s="31">
        <v>5.3</v>
      </c>
    </row>
    <row r="538" spans="1:4" x14ac:dyDescent="0.25">
      <c r="A538" s="11">
        <v>10</v>
      </c>
      <c r="B538" s="20" t="s">
        <v>79</v>
      </c>
      <c r="C538" s="23" t="s">
        <v>499</v>
      </c>
      <c r="D538" s="31">
        <v>3.41</v>
      </c>
    </row>
    <row r="539" spans="1:4" x14ac:dyDescent="0.25">
      <c r="A539" s="11">
        <v>11</v>
      </c>
      <c r="B539" s="20" t="s">
        <v>79</v>
      </c>
      <c r="C539" s="23" t="s">
        <v>500</v>
      </c>
      <c r="D539" s="31">
        <v>7.36</v>
      </c>
    </row>
    <row r="540" spans="1:4" x14ac:dyDescent="0.25">
      <c r="A540" s="11">
        <v>12</v>
      </c>
      <c r="B540" s="20" t="s">
        <v>79</v>
      </c>
      <c r="C540" s="23" t="s">
        <v>501</v>
      </c>
      <c r="D540" s="31">
        <v>7.28</v>
      </c>
    </row>
    <row r="541" spans="1:4" x14ac:dyDescent="0.25">
      <c r="A541" s="11">
        <v>13</v>
      </c>
      <c r="B541" s="20" t="s">
        <v>79</v>
      </c>
      <c r="C541" s="23" t="s">
        <v>502</v>
      </c>
      <c r="D541" s="31">
        <v>1.76</v>
      </c>
    </row>
    <row r="542" spans="1:4" x14ac:dyDescent="0.25">
      <c r="A542" s="11">
        <v>14</v>
      </c>
      <c r="B542" s="20" t="s">
        <v>79</v>
      </c>
      <c r="C542" s="23" t="s">
        <v>503</v>
      </c>
      <c r="D542" s="31">
        <v>5.68</v>
      </c>
    </row>
    <row r="543" spans="1:4" x14ac:dyDescent="0.25">
      <c r="A543" s="11">
        <v>15</v>
      </c>
      <c r="B543" s="20" t="s">
        <v>79</v>
      </c>
      <c r="C543" s="23" t="s">
        <v>504</v>
      </c>
      <c r="D543" s="31">
        <v>6.82</v>
      </c>
    </row>
    <row r="544" spans="1:4" x14ac:dyDescent="0.25">
      <c r="A544" s="11">
        <v>16</v>
      </c>
      <c r="B544" s="20" t="s">
        <v>79</v>
      </c>
      <c r="C544" s="23" t="s">
        <v>505</v>
      </c>
      <c r="D544" s="31">
        <v>8.0299999999999994</v>
      </c>
    </row>
    <row r="545" spans="1:4" x14ac:dyDescent="0.25">
      <c r="A545" s="11">
        <v>17</v>
      </c>
      <c r="B545" s="20" t="s">
        <v>79</v>
      </c>
      <c r="C545" s="23" t="s">
        <v>506</v>
      </c>
      <c r="D545" s="31">
        <v>2</v>
      </c>
    </row>
    <row r="546" spans="1:4" x14ac:dyDescent="0.25">
      <c r="A546" s="11">
        <v>18</v>
      </c>
      <c r="B546" s="20" t="s">
        <v>79</v>
      </c>
      <c r="C546" s="23" t="s">
        <v>507</v>
      </c>
      <c r="D546" s="31">
        <v>2.5299999999999998</v>
      </c>
    </row>
    <row r="547" spans="1:4" x14ac:dyDescent="0.25">
      <c r="A547" s="11">
        <v>19</v>
      </c>
      <c r="B547" s="20" t="s">
        <v>79</v>
      </c>
      <c r="C547" s="23" t="s">
        <v>508</v>
      </c>
      <c r="D547" s="31">
        <v>3.82</v>
      </c>
    </row>
    <row r="548" spans="1:4" x14ac:dyDescent="0.25">
      <c r="A548" s="11">
        <v>20</v>
      </c>
      <c r="B548" s="20" t="s">
        <v>79</v>
      </c>
      <c r="C548" s="23" t="s">
        <v>509</v>
      </c>
      <c r="D548" s="31">
        <v>0.23</v>
      </c>
    </row>
    <row r="549" spans="1:4" x14ac:dyDescent="0.25">
      <c r="A549" s="11">
        <v>21</v>
      </c>
      <c r="B549" s="20" t="s">
        <v>79</v>
      </c>
      <c r="C549" s="23" t="s">
        <v>510</v>
      </c>
      <c r="D549" s="31">
        <v>9.92</v>
      </c>
    </row>
    <row r="550" spans="1:4" x14ac:dyDescent="0.25">
      <c r="A550" s="11">
        <v>22</v>
      </c>
      <c r="B550" s="20" t="s">
        <v>79</v>
      </c>
      <c r="C550" s="23" t="s">
        <v>511</v>
      </c>
      <c r="D550" s="31">
        <v>9.5</v>
      </c>
    </row>
    <row r="551" spans="1:4" x14ac:dyDescent="0.25">
      <c r="A551" s="11">
        <v>23</v>
      </c>
      <c r="B551" s="20" t="s">
        <v>79</v>
      </c>
      <c r="C551" s="23" t="s">
        <v>512</v>
      </c>
      <c r="D551" s="31">
        <v>18.36</v>
      </c>
    </row>
    <row r="552" spans="1:4" x14ac:dyDescent="0.25">
      <c r="A552" s="11">
        <v>24</v>
      </c>
      <c r="B552" s="20" t="s">
        <v>79</v>
      </c>
      <c r="C552" s="23" t="s">
        <v>513</v>
      </c>
      <c r="D552" s="31">
        <v>10.24</v>
      </c>
    </row>
    <row r="553" spans="1:4" x14ac:dyDescent="0.25">
      <c r="A553" s="11">
        <v>25</v>
      </c>
      <c r="B553" s="20" t="s">
        <v>79</v>
      </c>
      <c r="C553" s="23" t="s">
        <v>514</v>
      </c>
      <c r="D553" s="31">
        <v>3.26</v>
      </c>
    </row>
    <row r="554" spans="1:4" x14ac:dyDescent="0.25">
      <c r="A554" s="11">
        <v>26</v>
      </c>
      <c r="B554" s="20" t="s">
        <v>79</v>
      </c>
      <c r="C554" s="23" t="s">
        <v>515</v>
      </c>
      <c r="D554" s="31">
        <v>1.67</v>
      </c>
    </row>
    <row r="555" spans="1:4" x14ac:dyDescent="0.25">
      <c r="A555" s="11">
        <v>27</v>
      </c>
      <c r="B555" s="20" t="s">
        <v>79</v>
      </c>
      <c r="C555" s="23" t="s">
        <v>516</v>
      </c>
      <c r="D555" s="31">
        <v>16.47</v>
      </c>
    </row>
    <row r="556" spans="1:4" x14ac:dyDescent="0.25">
      <c r="A556" s="11">
        <v>28</v>
      </c>
      <c r="B556" s="20" t="s">
        <v>79</v>
      </c>
      <c r="C556" s="23" t="s">
        <v>517</v>
      </c>
      <c r="D556" s="31">
        <v>4.5599999999999996</v>
      </c>
    </row>
    <row r="557" spans="1:4" x14ac:dyDescent="0.25">
      <c r="A557" s="11">
        <v>29</v>
      </c>
      <c r="B557" s="20" t="s">
        <v>79</v>
      </c>
      <c r="C557" s="23" t="s">
        <v>518</v>
      </c>
      <c r="D557" s="31">
        <v>10.32</v>
      </c>
    </row>
    <row r="558" spans="1:4" x14ac:dyDescent="0.25">
      <c r="A558" s="11">
        <v>30</v>
      </c>
      <c r="B558" s="20" t="s">
        <v>79</v>
      </c>
      <c r="C558" s="23" t="s">
        <v>519</v>
      </c>
      <c r="D558" s="31">
        <v>10.23</v>
      </c>
    </row>
    <row r="559" spans="1:4" x14ac:dyDescent="0.25">
      <c r="A559" s="11">
        <v>31</v>
      </c>
      <c r="B559" s="20" t="s">
        <v>79</v>
      </c>
      <c r="C559" s="23" t="s">
        <v>520</v>
      </c>
      <c r="D559" s="31">
        <v>4.5599999999999996</v>
      </c>
    </row>
    <row r="560" spans="1:4" x14ac:dyDescent="0.25">
      <c r="A560" s="11">
        <v>32</v>
      </c>
      <c r="B560" s="20" t="s">
        <v>79</v>
      </c>
      <c r="C560" s="23" t="s">
        <v>521</v>
      </c>
      <c r="D560" s="31">
        <v>10.49</v>
      </c>
    </row>
    <row r="561" spans="1:4" x14ac:dyDescent="0.25">
      <c r="A561" s="11">
        <v>33</v>
      </c>
      <c r="B561" s="20" t="s">
        <v>79</v>
      </c>
      <c r="C561" s="23" t="s">
        <v>522</v>
      </c>
      <c r="D561" s="31">
        <v>3.41</v>
      </c>
    </row>
    <row r="562" spans="1:4" x14ac:dyDescent="0.25">
      <c r="A562" s="39" t="s">
        <v>12</v>
      </c>
      <c r="B562" s="20"/>
      <c r="C562" s="9"/>
      <c r="D562" s="41">
        <f>SUM(D529:D561)</f>
        <v>210.26999999999998</v>
      </c>
    </row>
    <row r="563" spans="1:4" x14ac:dyDescent="0.25">
      <c r="A563" s="59" t="s">
        <v>6</v>
      </c>
      <c r="B563" s="59"/>
      <c r="C563" s="59"/>
      <c r="D563" s="59"/>
    </row>
    <row r="564" spans="1:4" x14ac:dyDescent="0.25">
      <c r="A564" s="11">
        <v>1</v>
      </c>
      <c r="B564" s="19" t="s">
        <v>523</v>
      </c>
      <c r="C564" s="19" t="s">
        <v>524</v>
      </c>
      <c r="D564" s="31">
        <v>18.59</v>
      </c>
    </row>
    <row r="565" spans="1:4" x14ac:dyDescent="0.25">
      <c r="A565" s="39" t="s">
        <v>12</v>
      </c>
      <c r="B565" s="20"/>
      <c r="C565" s="9"/>
      <c r="D565" s="41">
        <f>SUM(D564)</f>
        <v>18.59</v>
      </c>
    </row>
    <row r="566" spans="1:4" x14ac:dyDescent="0.25">
      <c r="A566" s="54" t="s">
        <v>982</v>
      </c>
      <c r="B566" s="55"/>
      <c r="C566" s="56"/>
      <c r="D566" s="52">
        <f>D565+D562+D526+D520+D517</f>
        <v>355.68999999999994</v>
      </c>
    </row>
    <row r="567" spans="1:4" x14ac:dyDescent="0.25">
      <c r="A567" s="58" t="s">
        <v>983</v>
      </c>
      <c r="B567" s="58"/>
      <c r="C567" s="58"/>
      <c r="D567" s="58"/>
    </row>
    <row r="568" spans="1:4" x14ac:dyDescent="0.25">
      <c r="A568" s="57" t="s">
        <v>2</v>
      </c>
      <c r="B568" s="57"/>
      <c r="C568" s="57"/>
      <c r="D568" s="57"/>
    </row>
    <row r="569" spans="1:4" x14ac:dyDescent="0.25">
      <c r="A569" s="11">
        <v>1</v>
      </c>
      <c r="B569" s="19" t="s">
        <v>527</v>
      </c>
      <c r="C569" s="19" t="s">
        <v>528</v>
      </c>
      <c r="D569" s="31">
        <v>3.6</v>
      </c>
    </row>
    <row r="570" spans="1:4" x14ac:dyDescent="0.25">
      <c r="A570" s="11">
        <v>2</v>
      </c>
      <c r="B570" s="19" t="s">
        <v>529</v>
      </c>
      <c r="C570" s="19" t="s">
        <v>530</v>
      </c>
      <c r="D570" s="31">
        <v>5.4</v>
      </c>
    </row>
    <row r="571" spans="1:4" x14ac:dyDescent="0.25">
      <c r="A571" s="11">
        <v>3</v>
      </c>
      <c r="B571" s="19" t="s">
        <v>531</v>
      </c>
      <c r="C571" s="19" t="s">
        <v>532</v>
      </c>
      <c r="D571" s="31">
        <v>6.8</v>
      </c>
    </row>
    <row r="572" spans="1:4" x14ac:dyDescent="0.25">
      <c r="A572" s="11">
        <v>4</v>
      </c>
      <c r="B572" s="19" t="s">
        <v>533</v>
      </c>
      <c r="C572" s="19" t="s">
        <v>534</v>
      </c>
      <c r="D572" s="31">
        <v>4.2</v>
      </c>
    </row>
    <row r="573" spans="1:4" x14ac:dyDescent="0.25">
      <c r="A573" s="39" t="s">
        <v>12</v>
      </c>
      <c r="B573" s="20"/>
      <c r="C573" s="9"/>
      <c r="D573" s="41">
        <f>SUM(D569:D572)</f>
        <v>20</v>
      </c>
    </row>
    <row r="574" spans="1:4" x14ac:dyDescent="0.25">
      <c r="A574" s="57" t="s">
        <v>116</v>
      </c>
      <c r="B574" s="57"/>
      <c r="C574" s="57"/>
      <c r="D574" s="57"/>
    </row>
    <row r="575" spans="1:4" x14ac:dyDescent="0.25">
      <c r="A575" s="11">
        <v>1</v>
      </c>
      <c r="B575" s="19" t="s">
        <v>535</v>
      </c>
      <c r="C575" s="19" t="s">
        <v>536</v>
      </c>
      <c r="D575" s="31">
        <v>6</v>
      </c>
    </row>
    <row r="576" spans="1:4" x14ac:dyDescent="0.25">
      <c r="A576" s="11">
        <v>2</v>
      </c>
      <c r="B576" s="19" t="s">
        <v>537</v>
      </c>
      <c r="C576" s="19" t="s">
        <v>538</v>
      </c>
      <c r="D576" s="31">
        <v>7</v>
      </c>
    </row>
    <row r="577" spans="1:4" x14ac:dyDescent="0.25">
      <c r="A577" s="11">
        <v>3</v>
      </c>
      <c r="B577" s="19" t="s">
        <v>539</v>
      </c>
      <c r="C577" s="19" t="s">
        <v>540</v>
      </c>
      <c r="D577" s="31">
        <v>3</v>
      </c>
    </row>
    <row r="578" spans="1:4" x14ac:dyDescent="0.25">
      <c r="A578" s="39" t="s">
        <v>12</v>
      </c>
      <c r="B578" s="20"/>
      <c r="C578" s="9"/>
      <c r="D578" s="41">
        <f>SUM(D575:D577)</f>
        <v>16</v>
      </c>
    </row>
    <row r="579" spans="1:4" x14ac:dyDescent="0.25">
      <c r="A579" s="57" t="s">
        <v>4</v>
      </c>
      <c r="B579" s="57"/>
      <c r="C579" s="57"/>
      <c r="D579" s="57"/>
    </row>
    <row r="580" spans="1:4" x14ac:dyDescent="0.25">
      <c r="A580" s="11">
        <v>1</v>
      </c>
      <c r="B580" s="19" t="s">
        <v>541</v>
      </c>
      <c r="C580" s="19" t="s">
        <v>542</v>
      </c>
      <c r="D580" s="31">
        <v>12</v>
      </c>
    </row>
    <row r="581" spans="1:4" x14ac:dyDescent="0.25">
      <c r="A581" s="11">
        <v>2</v>
      </c>
      <c r="B581" s="19" t="s">
        <v>543</v>
      </c>
      <c r="C581" s="19" t="s">
        <v>544</v>
      </c>
      <c r="D581" s="31">
        <v>9</v>
      </c>
    </row>
    <row r="582" spans="1:4" x14ac:dyDescent="0.25">
      <c r="A582" s="11">
        <v>3</v>
      </c>
      <c r="B582" s="19" t="s">
        <v>545</v>
      </c>
      <c r="C582" s="19" t="s">
        <v>546</v>
      </c>
      <c r="D582" s="31">
        <v>1.7</v>
      </c>
    </row>
    <row r="583" spans="1:4" x14ac:dyDescent="0.25">
      <c r="A583" s="39" t="s">
        <v>12</v>
      </c>
      <c r="B583" s="20"/>
      <c r="C583" s="9"/>
      <c r="D583" s="41">
        <f>SUM(D580:D582)</f>
        <v>22.7</v>
      </c>
    </row>
    <row r="584" spans="1:4" x14ac:dyDescent="0.25">
      <c r="A584" s="58" t="s">
        <v>984</v>
      </c>
      <c r="B584" s="58"/>
      <c r="C584" s="58"/>
      <c r="D584" s="58"/>
    </row>
    <row r="585" spans="1:4" x14ac:dyDescent="0.25">
      <c r="A585" s="59" t="s">
        <v>5</v>
      </c>
      <c r="B585" s="59"/>
      <c r="C585" s="59"/>
      <c r="D585" s="59"/>
    </row>
    <row r="586" spans="1:4" x14ac:dyDescent="0.25">
      <c r="A586" s="11">
        <v>1</v>
      </c>
      <c r="B586" s="20" t="s">
        <v>79</v>
      </c>
      <c r="C586" s="23" t="s">
        <v>547</v>
      </c>
      <c r="D586" s="31">
        <v>8.34</v>
      </c>
    </row>
    <row r="587" spans="1:4" x14ac:dyDescent="0.25">
      <c r="A587" s="11">
        <v>2</v>
      </c>
      <c r="B587" s="20" t="s">
        <v>79</v>
      </c>
      <c r="C587" s="23" t="s">
        <v>548</v>
      </c>
      <c r="D587" s="31">
        <v>12.76</v>
      </c>
    </row>
    <row r="588" spans="1:4" x14ac:dyDescent="0.25">
      <c r="A588" s="11">
        <v>3</v>
      </c>
      <c r="B588" s="20" t="s">
        <v>79</v>
      </c>
      <c r="C588" s="23" t="s">
        <v>549</v>
      </c>
      <c r="D588" s="31">
        <v>2.42</v>
      </c>
    </row>
    <row r="589" spans="1:4" x14ac:dyDescent="0.25">
      <c r="A589" s="11">
        <v>4</v>
      </c>
      <c r="B589" s="20" t="s">
        <v>79</v>
      </c>
      <c r="C589" s="23" t="s">
        <v>550</v>
      </c>
      <c r="D589" s="31">
        <v>0.88</v>
      </c>
    </row>
    <row r="590" spans="1:4" x14ac:dyDescent="0.25">
      <c r="A590" s="11">
        <v>5</v>
      </c>
      <c r="B590" s="20" t="s">
        <v>79</v>
      </c>
      <c r="C590" s="23" t="s">
        <v>551</v>
      </c>
      <c r="D590" s="31">
        <v>8.34</v>
      </c>
    </row>
    <row r="591" spans="1:4" x14ac:dyDescent="0.25">
      <c r="A591" s="11">
        <v>6</v>
      </c>
      <c r="B591" s="20" t="s">
        <v>79</v>
      </c>
      <c r="C591" s="23" t="s">
        <v>552</v>
      </c>
      <c r="D591" s="31">
        <v>22.63</v>
      </c>
    </row>
    <row r="592" spans="1:4" x14ac:dyDescent="0.25">
      <c r="A592" s="11">
        <v>7</v>
      </c>
      <c r="B592" s="20" t="s">
        <v>79</v>
      </c>
      <c r="C592" s="23" t="s">
        <v>553</v>
      </c>
      <c r="D592" s="31">
        <v>0.43</v>
      </c>
    </row>
    <row r="593" spans="1:4" x14ac:dyDescent="0.25">
      <c r="A593" s="11">
        <v>8</v>
      </c>
      <c r="B593" s="20" t="s">
        <v>79</v>
      </c>
      <c r="C593" s="23" t="s">
        <v>554</v>
      </c>
      <c r="D593" s="31">
        <v>10.01</v>
      </c>
    </row>
    <row r="594" spans="1:4" x14ac:dyDescent="0.25">
      <c r="A594" s="11">
        <v>9</v>
      </c>
      <c r="B594" s="20" t="s">
        <v>79</v>
      </c>
      <c r="C594" s="23" t="s">
        <v>555</v>
      </c>
      <c r="D594" s="31">
        <v>1.8</v>
      </c>
    </row>
    <row r="595" spans="1:4" x14ac:dyDescent="0.25">
      <c r="A595" s="11">
        <v>10</v>
      </c>
      <c r="B595" s="20" t="s">
        <v>79</v>
      </c>
      <c r="C595" s="23" t="s">
        <v>556</v>
      </c>
      <c r="D595" s="31">
        <v>2.44</v>
      </c>
    </row>
    <row r="596" spans="1:4" x14ac:dyDescent="0.25">
      <c r="A596" s="11">
        <v>11</v>
      </c>
      <c r="B596" s="20" t="s">
        <v>79</v>
      </c>
      <c r="C596" s="23" t="s">
        <v>557</v>
      </c>
      <c r="D596" s="31">
        <v>0.13</v>
      </c>
    </row>
    <row r="597" spans="1:4" x14ac:dyDescent="0.25">
      <c r="A597" s="11">
        <v>12</v>
      </c>
      <c r="B597" s="20" t="s">
        <v>79</v>
      </c>
      <c r="C597" s="23" t="s">
        <v>558</v>
      </c>
      <c r="D597" s="31">
        <v>12.44</v>
      </c>
    </row>
    <row r="598" spans="1:4" x14ac:dyDescent="0.25">
      <c r="A598" s="11">
        <v>13</v>
      </c>
      <c r="B598" s="20" t="s">
        <v>79</v>
      </c>
      <c r="C598" s="23" t="s">
        <v>559</v>
      </c>
      <c r="D598" s="31">
        <v>23.8</v>
      </c>
    </row>
    <row r="599" spans="1:4" x14ac:dyDescent="0.25">
      <c r="A599" s="11">
        <v>14</v>
      </c>
      <c r="B599" s="20" t="s">
        <v>79</v>
      </c>
      <c r="C599" s="23" t="s">
        <v>560</v>
      </c>
      <c r="D599" s="31">
        <v>10.6</v>
      </c>
    </row>
    <row r="600" spans="1:4" x14ac:dyDescent="0.25">
      <c r="A600" s="11">
        <v>15</v>
      </c>
      <c r="B600" s="20" t="s">
        <v>79</v>
      </c>
      <c r="C600" s="23" t="s">
        <v>561</v>
      </c>
      <c r="D600" s="31">
        <v>2.91</v>
      </c>
    </row>
    <row r="601" spans="1:4" x14ac:dyDescent="0.25">
      <c r="A601" s="11">
        <v>16</v>
      </c>
      <c r="B601" s="20" t="s">
        <v>79</v>
      </c>
      <c r="C601" s="23" t="s">
        <v>562</v>
      </c>
      <c r="D601" s="31">
        <v>2.69</v>
      </c>
    </row>
    <row r="602" spans="1:4" x14ac:dyDescent="0.25">
      <c r="A602" s="11">
        <v>17</v>
      </c>
      <c r="B602" s="20" t="s">
        <v>79</v>
      </c>
      <c r="C602" s="23" t="s">
        <v>563</v>
      </c>
      <c r="D602" s="31">
        <v>3.49</v>
      </c>
    </row>
    <row r="603" spans="1:4" x14ac:dyDescent="0.25">
      <c r="A603" s="11">
        <v>18</v>
      </c>
      <c r="B603" s="20" t="s">
        <v>79</v>
      </c>
      <c r="C603" s="23" t="s">
        <v>564</v>
      </c>
      <c r="D603" s="31">
        <v>10.01</v>
      </c>
    </row>
    <row r="604" spans="1:4" x14ac:dyDescent="0.25">
      <c r="A604" s="11">
        <v>19</v>
      </c>
      <c r="B604" s="20" t="s">
        <v>79</v>
      </c>
      <c r="C604" s="23" t="s">
        <v>565</v>
      </c>
      <c r="D604" s="31">
        <v>10.01</v>
      </c>
    </row>
    <row r="605" spans="1:4" x14ac:dyDescent="0.25">
      <c r="A605" s="11">
        <v>20</v>
      </c>
      <c r="B605" s="20" t="s">
        <v>79</v>
      </c>
      <c r="C605" s="23" t="s">
        <v>566</v>
      </c>
      <c r="D605" s="31">
        <v>3.85</v>
      </c>
    </row>
    <row r="606" spans="1:4" x14ac:dyDescent="0.25">
      <c r="A606" s="11">
        <v>21</v>
      </c>
      <c r="B606" s="20" t="s">
        <v>79</v>
      </c>
      <c r="C606" s="23" t="s">
        <v>567</v>
      </c>
      <c r="D606" s="31">
        <v>8.34</v>
      </c>
    </row>
    <row r="607" spans="1:4" x14ac:dyDescent="0.25">
      <c r="A607" s="11">
        <v>22</v>
      </c>
      <c r="B607" s="20" t="s">
        <v>79</v>
      </c>
      <c r="C607" s="23" t="s">
        <v>568</v>
      </c>
      <c r="D607" s="31">
        <v>8.34</v>
      </c>
    </row>
    <row r="608" spans="1:4" x14ac:dyDescent="0.25">
      <c r="A608" s="11">
        <v>23</v>
      </c>
      <c r="B608" s="20" t="s">
        <v>79</v>
      </c>
      <c r="C608" s="23" t="s">
        <v>569</v>
      </c>
      <c r="D608" s="31">
        <v>8.34</v>
      </c>
    </row>
    <row r="609" spans="1:4" x14ac:dyDescent="0.25">
      <c r="A609" s="11">
        <v>24</v>
      </c>
      <c r="B609" s="20" t="s">
        <v>79</v>
      </c>
      <c r="C609" s="23" t="s">
        <v>570</v>
      </c>
      <c r="D609" s="31">
        <v>5</v>
      </c>
    </row>
    <row r="610" spans="1:4" x14ac:dyDescent="0.25">
      <c r="A610" s="11">
        <v>25</v>
      </c>
      <c r="B610" s="20" t="s">
        <v>79</v>
      </c>
      <c r="C610" s="23" t="s">
        <v>571</v>
      </c>
      <c r="D610" s="31">
        <v>5</v>
      </c>
    </row>
    <row r="611" spans="1:4" x14ac:dyDescent="0.25">
      <c r="A611" s="11">
        <v>26</v>
      </c>
      <c r="B611" s="20" t="s">
        <v>79</v>
      </c>
      <c r="C611" s="23" t="s">
        <v>572</v>
      </c>
      <c r="D611" s="31">
        <v>5</v>
      </c>
    </row>
    <row r="612" spans="1:4" x14ac:dyDescent="0.25">
      <c r="A612" s="11">
        <v>27</v>
      </c>
      <c r="B612" s="20" t="s">
        <v>79</v>
      </c>
      <c r="C612" s="23" t="s">
        <v>573</v>
      </c>
      <c r="D612" s="31">
        <v>5</v>
      </c>
    </row>
    <row r="613" spans="1:4" x14ac:dyDescent="0.25">
      <c r="A613" s="11">
        <v>28</v>
      </c>
      <c r="B613" s="20" t="s">
        <v>79</v>
      </c>
      <c r="C613" s="23" t="s">
        <v>574</v>
      </c>
      <c r="D613" s="31">
        <v>5</v>
      </c>
    </row>
    <row r="614" spans="1:4" x14ac:dyDescent="0.25">
      <c r="A614" s="11">
        <v>29</v>
      </c>
      <c r="B614" s="20" t="s">
        <v>79</v>
      </c>
      <c r="C614" s="23" t="s">
        <v>575</v>
      </c>
      <c r="D614" s="31">
        <v>4.88</v>
      </c>
    </row>
    <row r="615" spans="1:4" x14ac:dyDescent="0.25">
      <c r="A615" s="11">
        <v>30</v>
      </c>
      <c r="B615" s="20" t="s">
        <v>79</v>
      </c>
      <c r="C615" s="23" t="s">
        <v>576</v>
      </c>
      <c r="D615" s="31">
        <v>1.8</v>
      </c>
    </row>
    <row r="616" spans="1:4" x14ac:dyDescent="0.25">
      <c r="A616" s="11">
        <v>31</v>
      </c>
      <c r="B616" s="20" t="s">
        <v>79</v>
      </c>
      <c r="C616" s="23" t="s">
        <v>577</v>
      </c>
      <c r="D616" s="31">
        <v>0.67</v>
      </c>
    </row>
    <row r="617" spans="1:4" x14ac:dyDescent="0.25">
      <c r="A617" s="11">
        <v>32</v>
      </c>
      <c r="B617" s="20" t="s">
        <v>79</v>
      </c>
      <c r="C617" s="23" t="s">
        <v>578</v>
      </c>
      <c r="D617" s="31">
        <v>22.49</v>
      </c>
    </row>
    <row r="618" spans="1:4" x14ac:dyDescent="0.25">
      <c r="A618" s="11">
        <v>33</v>
      </c>
      <c r="B618" s="20" t="s">
        <v>79</v>
      </c>
      <c r="C618" s="23" t="s">
        <v>579</v>
      </c>
      <c r="D618" s="31">
        <v>2.79</v>
      </c>
    </row>
    <row r="619" spans="1:4" x14ac:dyDescent="0.25">
      <c r="A619" s="11">
        <v>34</v>
      </c>
      <c r="B619" s="20" t="s">
        <v>79</v>
      </c>
      <c r="C619" s="23" t="s">
        <v>580</v>
      </c>
      <c r="D619" s="31">
        <v>5.68</v>
      </c>
    </row>
    <row r="620" spans="1:4" x14ac:dyDescent="0.25">
      <c r="A620" s="11">
        <v>35</v>
      </c>
      <c r="B620" s="20" t="s">
        <v>79</v>
      </c>
      <c r="C620" s="23" t="s">
        <v>581</v>
      </c>
      <c r="D620" s="31">
        <v>10.92</v>
      </c>
    </row>
    <row r="621" spans="1:4" x14ac:dyDescent="0.25">
      <c r="A621" s="11">
        <v>36</v>
      </c>
      <c r="B621" s="20" t="s">
        <v>79</v>
      </c>
      <c r="C621" s="23" t="s">
        <v>582</v>
      </c>
      <c r="D621" s="31">
        <v>5.05</v>
      </c>
    </row>
    <row r="622" spans="1:4" x14ac:dyDescent="0.25">
      <c r="A622" s="11">
        <v>37</v>
      </c>
      <c r="B622" s="20" t="s">
        <v>79</v>
      </c>
      <c r="C622" s="23" t="s">
        <v>583</v>
      </c>
      <c r="D622" s="31">
        <v>1.94</v>
      </c>
    </row>
    <row r="623" spans="1:4" x14ac:dyDescent="0.25">
      <c r="A623" s="11">
        <v>38</v>
      </c>
      <c r="B623" s="20" t="s">
        <v>79</v>
      </c>
      <c r="C623" s="23" t="s">
        <v>584</v>
      </c>
      <c r="D623" s="31">
        <v>23.34</v>
      </c>
    </row>
    <row r="624" spans="1:4" x14ac:dyDescent="0.25">
      <c r="A624" s="11">
        <v>39</v>
      </c>
      <c r="B624" s="20" t="s">
        <v>79</v>
      </c>
      <c r="C624" s="23" t="s">
        <v>585</v>
      </c>
      <c r="D624" s="31">
        <v>10.01</v>
      </c>
    </row>
    <row r="625" spans="1:4" x14ac:dyDescent="0.25">
      <c r="A625" s="11">
        <v>40</v>
      </c>
      <c r="B625" s="20" t="s">
        <v>79</v>
      </c>
      <c r="C625" s="23" t="s">
        <v>586</v>
      </c>
      <c r="D625" s="31">
        <v>3.95</v>
      </c>
    </row>
    <row r="626" spans="1:4" x14ac:dyDescent="0.25">
      <c r="A626" s="11">
        <v>41</v>
      </c>
      <c r="B626" s="20" t="s">
        <v>79</v>
      </c>
      <c r="C626" s="23" t="s">
        <v>587</v>
      </c>
      <c r="D626" s="31">
        <v>3.8</v>
      </c>
    </row>
    <row r="627" spans="1:4" x14ac:dyDescent="0.25">
      <c r="A627" s="11">
        <v>42</v>
      </c>
      <c r="B627" s="20" t="s">
        <v>79</v>
      </c>
      <c r="C627" s="23" t="s">
        <v>588</v>
      </c>
      <c r="D627" s="31">
        <v>5.86</v>
      </c>
    </row>
    <row r="628" spans="1:4" x14ac:dyDescent="0.25">
      <c r="A628" s="11">
        <v>43</v>
      </c>
      <c r="B628" s="20" t="s">
        <v>79</v>
      </c>
      <c r="C628" s="23" t="s">
        <v>589</v>
      </c>
      <c r="D628" s="31">
        <v>6.54</v>
      </c>
    </row>
    <row r="629" spans="1:4" x14ac:dyDescent="0.25">
      <c r="A629" s="11">
        <v>44</v>
      </c>
      <c r="B629" s="20" t="s">
        <v>79</v>
      </c>
      <c r="C629" s="23" t="s">
        <v>590</v>
      </c>
      <c r="D629" s="31">
        <v>23.35</v>
      </c>
    </row>
    <row r="630" spans="1:4" x14ac:dyDescent="0.25">
      <c r="A630" s="11">
        <v>45</v>
      </c>
      <c r="B630" s="20" t="s">
        <v>79</v>
      </c>
      <c r="C630" s="23" t="s">
        <v>591</v>
      </c>
      <c r="D630" s="31">
        <v>4.7</v>
      </c>
    </row>
    <row r="631" spans="1:4" x14ac:dyDescent="0.25">
      <c r="A631" s="39" t="s">
        <v>12</v>
      </c>
      <c r="B631" s="20"/>
      <c r="C631" s="9"/>
      <c r="D631" s="41">
        <f>SUM(D586:D630)</f>
        <v>337.77</v>
      </c>
    </row>
    <row r="632" spans="1:4" x14ac:dyDescent="0.25">
      <c r="A632" s="59" t="s">
        <v>6</v>
      </c>
      <c r="B632" s="59"/>
      <c r="C632" s="59"/>
      <c r="D632" s="59"/>
    </row>
    <row r="633" spans="1:4" x14ac:dyDescent="0.25">
      <c r="A633" s="11">
        <v>1</v>
      </c>
      <c r="B633" s="19" t="s">
        <v>592</v>
      </c>
      <c r="C633" s="19" t="s">
        <v>593</v>
      </c>
      <c r="D633" s="31">
        <v>8.4700000000000006</v>
      </c>
    </row>
    <row r="634" spans="1:4" x14ac:dyDescent="0.25">
      <c r="A634" s="11">
        <v>2</v>
      </c>
      <c r="B634" s="19" t="s">
        <v>594</v>
      </c>
      <c r="C634" s="19" t="s">
        <v>595</v>
      </c>
      <c r="D634" s="31">
        <v>15.93</v>
      </c>
    </row>
    <row r="635" spans="1:4" x14ac:dyDescent="0.25">
      <c r="A635" s="11">
        <v>3</v>
      </c>
      <c r="B635" s="19" t="s">
        <v>596</v>
      </c>
      <c r="C635" s="19" t="s">
        <v>597</v>
      </c>
      <c r="D635" s="31">
        <v>0.57999999999999996</v>
      </c>
    </row>
    <row r="636" spans="1:4" x14ac:dyDescent="0.25">
      <c r="A636" s="39" t="s">
        <v>12</v>
      </c>
      <c r="B636" s="20"/>
      <c r="C636" s="9"/>
      <c r="D636" s="41">
        <f>SUM(D633:D635)</f>
        <v>24.979999999999997</v>
      </c>
    </row>
    <row r="637" spans="1:4" x14ac:dyDescent="0.25">
      <c r="A637" s="54" t="s">
        <v>985</v>
      </c>
      <c r="B637" s="55"/>
      <c r="C637" s="56"/>
      <c r="D637" s="52">
        <f>D636+D631+D583+D578+D573</f>
        <v>421.45</v>
      </c>
    </row>
    <row r="638" spans="1:4" x14ac:dyDescent="0.25">
      <c r="A638" s="58" t="s">
        <v>986</v>
      </c>
      <c r="B638" s="58"/>
      <c r="C638" s="58"/>
      <c r="D638" s="58"/>
    </row>
    <row r="639" spans="1:4" x14ac:dyDescent="0.25">
      <c r="A639" s="57" t="s">
        <v>2</v>
      </c>
      <c r="B639" s="57"/>
      <c r="C639" s="57"/>
      <c r="D639" s="57"/>
    </row>
    <row r="640" spans="1:4" x14ac:dyDescent="0.25">
      <c r="A640" s="11">
        <v>1</v>
      </c>
      <c r="B640" s="21" t="s">
        <v>598</v>
      </c>
      <c r="C640" s="21" t="s">
        <v>599</v>
      </c>
      <c r="D640" s="31">
        <v>3.3</v>
      </c>
    </row>
    <row r="641" spans="1:4" x14ac:dyDescent="0.25">
      <c r="A641" s="11">
        <v>2</v>
      </c>
      <c r="B641" s="21" t="s">
        <v>600</v>
      </c>
      <c r="C641" s="21" t="s">
        <v>601</v>
      </c>
      <c r="D641" s="31">
        <v>6.1</v>
      </c>
    </row>
    <row r="642" spans="1:4" x14ac:dyDescent="0.25">
      <c r="A642" s="39" t="s">
        <v>12</v>
      </c>
      <c r="B642" s="20"/>
      <c r="C642" s="9"/>
      <c r="D642" s="41">
        <f>SUM(D640:D641)</f>
        <v>9.3999999999999986</v>
      </c>
    </row>
    <row r="643" spans="1:4" x14ac:dyDescent="0.25">
      <c r="A643" s="57" t="s">
        <v>116</v>
      </c>
      <c r="B643" s="57"/>
      <c r="C643" s="57"/>
      <c r="D643" s="57"/>
    </row>
    <row r="644" spans="1:4" x14ac:dyDescent="0.25">
      <c r="A644" s="11">
        <v>1</v>
      </c>
      <c r="B644" s="19" t="s">
        <v>602</v>
      </c>
      <c r="C644" s="19" t="s">
        <v>603</v>
      </c>
      <c r="D644" s="31">
        <v>14</v>
      </c>
    </row>
    <row r="645" spans="1:4" x14ac:dyDescent="0.25">
      <c r="A645" s="11">
        <v>2</v>
      </c>
      <c r="B645" s="19" t="s">
        <v>604</v>
      </c>
      <c r="C645" s="19" t="s">
        <v>605</v>
      </c>
      <c r="D645" s="31">
        <v>17</v>
      </c>
    </row>
    <row r="646" spans="1:4" x14ac:dyDescent="0.25">
      <c r="A646" s="11">
        <v>3</v>
      </c>
      <c r="B646" s="21" t="s">
        <v>606</v>
      </c>
      <c r="C646" s="21" t="s">
        <v>607</v>
      </c>
      <c r="D646" s="31">
        <v>4</v>
      </c>
    </row>
    <row r="647" spans="1:4" x14ac:dyDescent="0.25">
      <c r="A647" s="39" t="s">
        <v>12</v>
      </c>
      <c r="B647" s="20"/>
      <c r="C647" s="9"/>
      <c r="D647" s="41">
        <f>SUM(D644:D646)</f>
        <v>35</v>
      </c>
    </row>
    <row r="648" spans="1:4" x14ac:dyDescent="0.25">
      <c r="A648" s="59" t="s">
        <v>6</v>
      </c>
      <c r="B648" s="59"/>
      <c r="C648" s="59"/>
      <c r="D648" s="59"/>
    </row>
    <row r="649" spans="1:4" x14ac:dyDescent="0.25">
      <c r="A649" s="11">
        <v>1</v>
      </c>
      <c r="B649" s="19" t="s">
        <v>608</v>
      </c>
      <c r="C649" s="19" t="s">
        <v>609</v>
      </c>
      <c r="D649" s="31">
        <v>0.6</v>
      </c>
    </row>
    <row r="650" spans="1:4" x14ac:dyDescent="0.25">
      <c r="A650" s="39" t="s">
        <v>12</v>
      </c>
      <c r="B650" s="20"/>
      <c r="C650" s="9"/>
      <c r="D650" s="41">
        <f>SUM(D649)</f>
        <v>0.6</v>
      </c>
    </row>
    <row r="651" spans="1:4" x14ac:dyDescent="0.25">
      <c r="A651" s="58" t="s">
        <v>987</v>
      </c>
      <c r="B651" s="58"/>
      <c r="C651" s="58"/>
      <c r="D651" s="58"/>
    </row>
    <row r="652" spans="1:4" x14ac:dyDescent="0.25">
      <c r="A652" s="59" t="s">
        <v>5</v>
      </c>
      <c r="B652" s="59"/>
      <c r="C652" s="59"/>
      <c r="D652" s="59"/>
    </row>
    <row r="653" spans="1:4" x14ac:dyDescent="0.25">
      <c r="A653" s="11">
        <v>1</v>
      </c>
      <c r="B653" s="20" t="s">
        <v>79</v>
      </c>
      <c r="C653" s="23" t="s">
        <v>610</v>
      </c>
      <c r="D653" s="42">
        <v>32.549999999999997</v>
      </c>
    </row>
    <row r="654" spans="1:4" x14ac:dyDescent="0.25">
      <c r="A654" s="11">
        <v>2</v>
      </c>
      <c r="B654" s="20" t="s">
        <v>79</v>
      </c>
      <c r="C654" s="23" t="s">
        <v>611</v>
      </c>
      <c r="D654" s="42">
        <v>12.21</v>
      </c>
    </row>
    <row r="655" spans="1:4" x14ac:dyDescent="0.25">
      <c r="A655" s="11">
        <v>3</v>
      </c>
      <c r="B655" s="20" t="s">
        <v>79</v>
      </c>
      <c r="C655" s="23" t="s">
        <v>612</v>
      </c>
      <c r="D655" s="42">
        <v>11</v>
      </c>
    </row>
    <row r="656" spans="1:4" x14ac:dyDescent="0.25">
      <c r="A656" s="11">
        <v>4</v>
      </c>
      <c r="B656" s="20" t="s">
        <v>79</v>
      </c>
      <c r="C656" s="23" t="s">
        <v>613</v>
      </c>
      <c r="D656" s="42">
        <v>14.38</v>
      </c>
    </row>
    <row r="657" spans="1:4" x14ac:dyDescent="0.25">
      <c r="A657" s="11">
        <v>5</v>
      </c>
      <c r="B657" s="20" t="s">
        <v>79</v>
      </c>
      <c r="C657" s="23" t="s">
        <v>614</v>
      </c>
      <c r="D657" s="42">
        <v>13.13</v>
      </c>
    </row>
    <row r="658" spans="1:4" x14ac:dyDescent="0.25">
      <c r="A658" s="11">
        <v>6</v>
      </c>
      <c r="B658" s="20" t="s">
        <v>79</v>
      </c>
      <c r="C658" s="23" t="s">
        <v>615</v>
      </c>
      <c r="D658" s="42">
        <v>6.6</v>
      </c>
    </row>
    <row r="659" spans="1:4" x14ac:dyDescent="0.25">
      <c r="A659" s="11">
        <v>7</v>
      </c>
      <c r="B659" s="20" t="s">
        <v>79</v>
      </c>
      <c r="C659" s="23" t="s">
        <v>616</v>
      </c>
      <c r="D659" s="42">
        <v>8.75</v>
      </c>
    </row>
    <row r="660" spans="1:4" x14ac:dyDescent="0.25">
      <c r="A660" s="11">
        <v>8</v>
      </c>
      <c r="B660" s="20" t="s">
        <v>79</v>
      </c>
      <c r="C660" s="23" t="s">
        <v>617</v>
      </c>
      <c r="D660" s="42">
        <v>13.2</v>
      </c>
    </row>
    <row r="661" spans="1:4" x14ac:dyDescent="0.25">
      <c r="A661" s="11">
        <v>9</v>
      </c>
      <c r="B661" s="20" t="s">
        <v>79</v>
      </c>
      <c r="C661" s="23" t="s">
        <v>618</v>
      </c>
      <c r="D661" s="42">
        <v>8</v>
      </c>
    </row>
    <row r="662" spans="1:4" x14ac:dyDescent="0.25">
      <c r="A662" s="11">
        <v>10</v>
      </c>
      <c r="B662" s="20" t="s">
        <v>79</v>
      </c>
      <c r="C662" s="23" t="s">
        <v>619</v>
      </c>
      <c r="D662" s="42">
        <v>13.2</v>
      </c>
    </row>
    <row r="663" spans="1:4" x14ac:dyDescent="0.25">
      <c r="A663" s="11">
        <v>11</v>
      </c>
      <c r="B663" s="20" t="s">
        <v>79</v>
      </c>
      <c r="C663" s="23" t="s">
        <v>620</v>
      </c>
      <c r="D663" s="42">
        <v>13.63</v>
      </c>
    </row>
    <row r="664" spans="1:4" x14ac:dyDescent="0.25">
      <c r="A664" s="11">
        <v>12</v>
      </c>
      <c r="B664" s="20" t="s">
        <v>79</v>
      </c>
      <c r="C664" s="23" t="s">
        <v>621</v>
      </c>
      <c r="D664" s="42">
        <v>29</v>
      </c>
    </row>
    <row r="665" spans="1:4" x14ac:dyDescent="0.25">
      <c r="A665" s="11">
        <v>13</v>
      </c>
      <c r="B665" s="20" t="s">
        <v>79</v>
      </c>
      <c r="C665" s="23" t="s">
        <v>622</v>
      </c>
      <c r="D665" s="42">
        <v>8.02</v>
      </c>
    </row>
    <row r="666" spans="1:4" x14ac:dyDescent="0.25">
      <c r="A666" s="11">
        <v>14</v>
      </c>
      <c r="B666" s="20" t="s">
        <v>79</v>
      </c>
      <c r="C666" s="23" t="s">
        <v>623</v>
      </c>
      <c r="D666" s="42">
        <v>32.549999999999997</v>
      </c>
    </row>
    <row r="667" spans="1:4" x14ac:dyDescent="0.25">
      <c r="A667" s="11">
        <v>15</v>
      </c>
      <c r="B667" s="20" t="s">
        <v>79</v>
      </c>
      <c r="C667" s="23" t="s">
        <v>624</v>
      </c>
      <c r="D667" s="42">
        <v>6.6</v>
      </c>
    </row>
    <row r="668" spans="1:4" x14ac:dyDescent="0.25">
      <c r="A668" s="11">
        <v>16</v>
      </c>
      <c r="B668" s="20" t="s">
        <v>79</v>
      </c>
      <c r="C668" s="23" t="s">
        <v>625</v>
      </c>
      <c r="D668" s="42">
        <v>5.91</v>
      </c>
    </row>
    <row r="669" spans="1:4" x14ac:dyDescent="0.25">
      <c r="A669" s="11">
        <v>17</v>
      </c>
      <c r="B669" s="20" t="s">
        <v>79</v>
      </c>
      <c r="C669" s="23" t="s">
        <v>626</v>
      </c>
      <c r="D669" s="42">
        <v>10.59</v>
      </c>
    </row>
    <row r="670" spans="1:4" x14ac:dyDescent="0.25">
      <c r="A670" s="11">
        <v>18</v>
      </c>
      <c r="B670" s="20" t="s">
        <v>79</v>
      </c>
      <c r="C670" s="23" t="s">
        <v>627</v>
      </c>
      <c r="D670" s="42">
        <v>9.75</v>
      </c>
    </row>
    <row r="671" spans="1:4" x14ac:dyDescent="0.25">
      <c r="A671" s="11">
        <v>19</v>
      </c>
      <c r="B671" s="20" t="s">
        <v>79</v>
      </c>
      <c r="C671" s="23" t="s">
        <v>628</v>
      </c>
      <c r="D671" s="42">
        <v>16.62</v>
      </c>
    </row>
    <row r="672" spans="1:4" x14ac:dyDescent="0.25">
      <c r="A672" s="11">
        <v>20</v>
      </c>
      <c r="B672" s="20" t="s">
        <v>79</v>
      </c>
      <c r="C672" s="23" t="s">
        <v>629</v>
      </c>
      <c r="D672" s="42">
        <v>12.21</v>
      </c>
    </row>
    <row r="673" spans="1:4" x14ac:dyDescent="0.25">
      <c r="A673" s="11">
        <v>21</v>
      </c>
      <c r="B673" s="20" t="s">
        <v>79</v>
      </c>
      <c r="C673" s="23" t="s">
        <v>630</v>
      </c>
      <c r="D673" s="42">
        <v>8</v>
      </c>
    </row>
    <row r="674" spans="1:4" x14ac:dyDescent="0.25">
      <c r="A674" s="11">
        <v>22</v>
      </c>
      <c r="B674" s="20" t="s">
        <v>79</v>
      </c>
      <c r="C674" s="23" t="s">
        <v>631</v>
      </c>
      <c r="D674" s="42">
        <v>5.79</v>
      </c>
    </row>
    <row r="675" spans="1:4" x14ac:dyDescent="0.25">
      <c r="A675" s="11">
        <v>23</v>
      </c>
      <c r="B675" s="20" t="s">
        <v>79</v>
      </c>
      <c r="C675" s="23" t="s">
        <v>632</v>
      </c>
      <c r="D675" s="42">
        <v>6.6</v>
      </c>
    </row>
    <row r="676" spans="1:4" x14ac:dyDescent="0.25">
      <c r="A676" s="11">
        <v>24</v>
      </c>
      <c r="B676" s="20" t="s">
        <v>79</v>
      </c>
      <c r="C676" s="23" t="s">
        <v>633</v>
      </c>
      <c r="D676" s="42">
        <v>13.52</v>
      </c>
    </row>
    <row r="677" spans="1:4" x14ac:dyDescent="0.25">
      <c r="A677" s="11">
        <v>25</v>
      </c>
      <c r="B677" s="20" t="s">
        <v>79</v>
      </c>
      <c r="C677" s="23" t="s">
        <v>634</v>
      </c>
      <c r="D677" s="42">
        <v>13.2</v>
      </c>
    </row>
    <row r="678" spans="1:4" x14ac:dyDescent="0.25">
      <c r="A678" s="11">
        <v>26</v>
      </c>
      <c r="B678" s="20" t="s">
        <v>79</v>
      </c>
      <c r="C678" s="23" t="s">
        <v>635</v>
      </c>
      <c r="D678" s="42">
        <v>12.21</v>
      </c>
    </row>
    <row r="679" spans="1:4" x14ac:dyDescent="0.25">
      <c r="A679" s="11">
        <v>27</v>
      </c>
      <c r="B679" s="20" t="s">
        <v>79</v>
      </c>
      <c r="C679" s="23" t="s">
        <v>636</v>
      </c>
      <c r="D679" s="42">
        <v>16.62</v>
      </c>
    </row>
    <row r="680" spans="1:4" x14ac:dyDescent="0.25">
      <c r="A680" s="11">
        <v>28</v>
      </c>
      <c r="B680" s="20" t="s">
        <v>79</v>
      </c>
      <c r="C680" s="22" t="s">
        <v>637</v>
      </c>
      <c r="D680" s="31">
        <v>16.62</v>
      </c>
    </row>
    <row r="681" spans="1:4" x14ac:dyDescent="0.25">
      <c r="A681" s="11">
        <v>29</v>
      </c>
      <c r="B681" s="20" t="s">
        <v>79</v>
      </c>
      <c r="C681" s="22" t="s">
        <v>638</v>
      </c>
      <c r="D681" s="31">
        <v>32.549999999999997</v>
      </c>
    </row>
    <row r="682" spans="1:4" x14ac:dyDescent="0.25">
      <c r="A682" s="11">
        <v>30</v>
      </c>
      <c r="B682" s="20" t="s">
        <v>79</v>
      </c>
      <c r="C682" s="22" t="s">
        <v>639</v>
      </c>
      <c r="D682" s="31">
        <v>29</v>
      </c>
    </row>
    <row r="683" spans="1:4" x14ac:dyDescent="0.25">
      <c r="A683" s="11">
        <v>31</v>
      </c>
      <c r="B683" s="20" t="s">
        <v>79</v>
      </c>
      <c r="C683" s="22" t="s">
        <v>640</v>
      </c>
      <c r="D683" s="31">
        <v>15</v>
      </c>
    </row>
    <row r="684" spans="1:4" x14ac:dyDescent="0.25">
      <c r="A684" s="11">
        <v>32</v>
      </c>
      <c r="B684" s="20" t="s">
        <v>79</v>
      </c>
      <c r="C684" s="22" t="s">
        <v>641</v>
      </c>
      <c r="D684" s="31">
        <v>29</v>
      </c>
    </row>
    <row r="685" spans="1:4" x14ac:dyDescent="0.25">
      <c r="A685" s="39" t="s">
        <v>12</v>
      </c>
      <c r="B685" s="20"/>
      <c r="C685" s="9"/>
      <c r="D685" s="41">
        <f>SUM(D653:D684)</f>
        <v>476.00999999999993</v>
      </c>
    </row>
    <row r="686" spans="1:4" x14ac:dyDescent="0.25">
      <c r="A686" s="59" t="s">
        <v>6</v>
      </c>
      <c r="B686" s="59"/>
      <c r="C686" s="59"/>
      <c r="D686" s="59"/>
    </row>
    <row r="687" spans="1:4" x14ac:dyDescent="0.25">
      <c r="A687" s="11">
        <v>1</v>
      </c>
      <c r="B687" s="21" t="s">
        <v>642</v>
      </c>
      <c r="C687" s="21" t="s">
        <v>643</v>
      </c>
      <c r="D687" s="31">
        <v>2</v>
      </c>
    </row>
    <row r="688" spans="1:4" x14ac:dyDescent="0.25">
      <c r="A688" s="11">
        <v>2</v>
      </c>
      <c r="B688" s="21" t="s">
        <v>644</v>
      </c>
      <c r="C688" s="21" t="s">
        <v>645</v>
      </c>
      <c r="D688" s="31">
        <v>0.2</v>
      </c>
    </row>
    <row r="689" spans="1:4" x14ac:dyDescent="0.25">
      <c r="A689" s="11">
        <v>3</v>
      </c>
      <c r="B689" s="21" t="s">
        <v>646</v>
      </c>
      <c r="C689" s="21" t="s">
        <v>647</v>
      </c>
      <c r="D689" s="31">
        <v>0.6</v>
      </c>
    </row>
    <row r="690" spans="1:4" x14ac:dyDescent="0.25">
      <c r="A690" s="39" t="s">
        <v>12</v>
      </c>
      <c r="B690" s="20"/>
      <c r="C690" s="9"/>
      <c r="D690" s="41">
        <f>SUM(D687:D689)</f>
        <v>2.8000000000000003</v>
      </c>
    </row>
    <row r="691" spans="1:4" x14ac:dyDescent="0.25">
      <c r="A691" s="54" t="s">
        <v>988</v>
      </c>
      <c r="B691" s="55"/>
      <c r="C691" s="56"/>
      <c r="D691" s="52">
        <f>D690+D685+D650+D647+D642</f>
        <v>523.80999999999995</v>
      </c>
    </row>
    <row r="692" spans="1:4" x14ac:dyDescent="0.25">
      <c r="A692" s="58" t="s">
        <v>648</v>
      </c>
      <c r="B692" s="58"/>
      <c r="C692" s="58"/>
      <c r="D692" s="58"/>
    </row>
    <row r="693" spans="1:4" x14ac:dyDescent="0.25">
      <c r="A693" s="59" t="s">
        <v>6</v>
      </c>
      <c r="B693" s="59"/>
      <c r="C693" s="59"/>
      <c r="D693" s="59"/>
    </row>
    <row r="694" spans="1:4" x14ac:dyDescent="0.25">
      <c r="A694" s="11">
        <v>1</v>
      </c>
      <c r="B694" s="21" t="s">
        <v>649</v>
      </c>
      <c r="C694" s="21" t="s">
        <v>645</v>
      </c>
      <c r="D694" s="31">
        <v>7.7</v>
      </c>
    </row>
    <row r="695" spans="1:4" x14ac:dyDescent="0.25">
      <c r="A695" s="11">
        <v>2</v>
      </c>
      <c r="B695" s="21" t="s">
        <v>650</v>
      </c>
      <c r="C695" s="21" t="s">
        <v>651</v>
      </c>
      <c r="D695" s="31">
        <v>1.2</v>
      </c>
    </row>
    <row r="696" spans="1:4" x14ac:dyDescent="0.25">
      <c r="A696" s="39" t="s">
        <v>12</v>
      </c>
      <c r="B696" s="20"/>
      <c r="C696" s="9"/>
      <c r="D696" s="41">
        <f>SUM(D694:D695)</f>
        <v>8.9</v>
      </c>
    </row>
    <row r="697" spans="1:4" x14ac:dyDescent="0.25">
      <c r="A697" s="58" t="s">
        <v>652</v>
      </c>
      <c r="B697" s="58"/>
      <c r="C697" s="58"/>
      <c r="D697" s="58"/>
    </row>
    <row r="698" spans="1:4" x14ac:dyDescent="0.25">
      <c r="A698" s="59" t="s">
        <v>6</v>
      </c>
      <c r="B698" s="59"/>
      <c r="C698" s="59"/>
      <c r="D698" s="59"/>
    </row>
    <row r="699" spans="1:4" ht="31.5" x14ac:dyDescent="0.25">
      <c r="A699" s="11">
        <v>1</v>
      </c>
      <c r="B699" s="19" t="s">
        <v>653</v>
      </c>
      <c r="C699" s="19" t="s">
        <v>654</v>
      </c>
      <c r="D699" s="31">
        <v>2.5</v>
      </c>
    </row>
    <row r="700" spans="1:4" x14ac:dyDescent="0.25">
      <c r="A700" s="39" t="s">
        <v>12</v>
      </c>
      <c r="B700" s="20"/>
      <c r="C700" s="9"/>
      <c r="D700" s="41">
        <f>SUM(D699)</f>
        <v>2.5</v>
      </c>
    </row>
    <row r="701" spans="1:4" x14ac:dyDescent="0.25">
      <c r="A701" s="54" t="s">
        <v>989</v>
      </c>
      <c r="B701" s="55"/>
      <c r="C701" s="56"/>
      <c r="D701" s="52">
        <f>D700+D696</f>
        <v>11.4</v>
      </c>
    </row>
    <row r="702" spans="1:4" x14ac:dyDescent="0.25">
      <c r="A702" s="58" t="s">
        <v>990</v>
      </c>
      <c r="B702" s="58"/>
      <c r="C702" s="58"/>
      <c r="D702" s="58"/>
    </row>
    <row r="703" spans="1:4" x14ac:dyDescent="0.25">
      <c r="A703" s="57" t="s">
        <v>2</v>
      </c>
      <c r="B703" s="57"/>
      <c r="C703" s="57"/>
      <c r="D703" s="57"/>
    </row>
    <row r="704" spans="1:4" x14ac:dyDescent="0.25">
      <c r="A704" s="11">
        <v>1</v>
      </c>
      <c r="B704" s="19" t="s">
        <v>655</v>
      </c>
      <c r="C704" s="19" t="s">
        <v>656</v>
      </c>
      <c r="D704" s="31">
        <v>13.34</v>
      </c>
    </row>
    <row r="705" spans="1:4" x14ac:dyDescent="0.25">
      <c r="A705" s="11">
        <v>2</v>
      </c>
      <c r="B705" s="19" t="s">
        <v>657</v>
      </c>
      <c r="C705" s="19" t="s">
        <v>658</v>
      </c>
      <c r="D705" s="31">
        <v>21.77</v>
      </c>
    </row>
    <row r="706" spans="1:4" x14ac:dyDescent="0.25">
      <c r="A706" s="11">
        <v>3</v>
      </c>
      <c r="B706" s="19" t="s">
        <v>659</v>
      </c>
      <c r="C706" s="19" t="s">
        <v>660</v>
      </c>
      <c r="D706" s="31">
        <v>21.57</v>
      </c>
    </row>
    <row r="707" spans="1:4" x14ac:dyDescent="0.25">
      <c r="A707" s="11">
        <v>4</v>
      </c>
      <c r="B707" s="19" t="s">
        <v>661</v>
      </c>
      <c r="C707" s="19" t="s">
        <v>662</v>
      </c>
      <c r="D707" s="31">
        <v>10.83</v>
      </c>
    </row>
    <row r="708" spans="1:4" x14ac:dyDescent="0.25">
      <c r="A708" s="39" t="s">
        <v>12</v>
      </c>
      <c r="B708" s="20"/>
      <c r="C708" s="9"/>
      <c r="D708" s="41">
        <f>SUM(D704:D707)</f>
        <v>67.510000000000005</v>
      </c>
    </row>
    <row r="709" spans="1:4" x14ac:dyDescent="0.25">
      <c r="A709" s="57" t="s">
        <v>116</v>
      </c>
      <c r="B709" s="57"/>
      <c r="C709" s="57"/>
      <c r="D709" s="57"/>
    </row>
    <row r="710" spans="1:4" x14ac:dyDescent="0.25">
      <c r="A710" s="11">
        <v>1</v>
      </c>
      <c r="B710" s="19" t="s">
        <v>663</v>
      </c>
      <c r="C710" s="19" t="s">
        <v>664</v>
      </c>
      <c r="D710" s="31">
        <v>56.3</v>
      </c>
    </row>
    <row r="711" spans="1:4" x14ac:dyDescent="0.25">
      <c r="A711" s="39" t="s">
        <v>12</v>
      </c>
      <c r="B711" s="20"/>
      <c r="C711" s="9"/>
      <c r="D711" s="41">
        <f>SUM(D710)</f>
        <v>56.3</v>
      </c>
    </row>
    <row r="712" spans="1:4" x14ac:dyDescent="0.25">
      <c r="A712" s="57" t="s">
        <v>4</v>
      </c>
      <c r="B712" s="57"/>
      <c r="C712" s="57"/>
      <c r="D712" s="57"/>
    </row>
    <row r="713" spans="1:4" x14ac:dyDescent="0.25">
      <c r="A713" s="11">
        <v>1</v>
      </c>
      <c r="B713" s="19" t="s">
        <v>665</v>
      </c>
      <c r="C713" s="19" t="s">
        <v>666</v>
      </c>
      <c r="D713" s="31">
        <v>0.47499999999999998</v>
      </c>
    </row>
    <row r="714" spans="1:4" x14ac:dyDescent="0.25">
      <c r="A714" s="11">
        <v>2</v>
      </c>
      <c r="B714" s="19" t="s">
        <v>667</v>
      </c>
      <c r="C714" s="19" t="s">
        <v>668</v>
      </c>
      <c r="D714" s="31">
        <v>6.33</v>
      </c>
    </row>
    <row r="715" spans="1:4" x14ac:dyDescent="0.25">
      <c r="A715" s="39" t="s">
        <v>12</v>
      </c>
      <c r="B715" s="20"/>
      <c r="C715" s="9"/>
      <c r="D715" s="41">
        <f>SUM(D713:D714)</f>
        <v>6.8049999999999997</v>
      </c>
    </row>
    <row r="716" spans="1:4" x14ac:dyDescent="0.25">
      <c r="A716" s="58" t="s">
        <v>991</v>
      </c>
      <c r="B716" s="58"/>
      <c r="C716" s="58"/>
      <c r="D716" s="58"/>
    </row>
    <row r="717" spans="1:4" x14ac:dyDescent="0.25">
      <c r="A717" s="59" t="s">
        <v>6</v>
      </c>
      <c r="B717" s="59"/>
      <c r="C717" s="59"/>
      <c r="D717" s="59"/>
    </row>
    <row r="718" spans="1:4" x14ac:dyDescent="0.25">
      <c r="A718" s="11">
        <v>1</v>
      </c>
      <c r="B718" s="19" t="s">
        <v>669</v>
      </c>
      <c r="C718" s="19" t="s">
        <v>670</v>
      </c>
      <c r="D718" s="31">
        <v>16.8</v>
      </c>
    </row>
    <row r="719" spans="1:4" x14ac:dyDescent="0.25">
      <c r="A719" s="11">
        <v>2</v>
      </c>
      <c r="B719" s="19" t="s">
        <v>671</v>
      </c>
      <c r="C719" s="19" t="s">
        <v>672</v>
      </c>
      <c r="D719" s="31">
        <v>6.25</v>
      </c>
    </row>
    <row r="720" spans="1:4" x14ac:dyDescent="0.25">
      <c r="A720" s="11">
        <v>3</v>
      </c>
      <c r="B720" s="19" t="s">
        <v>673</v>
      </c>
      <c r="C720" s="19" t="s">
        <v>674</v>
      </c>
      <c r="D720" s="31">
        <v>12.2</v>
      </c>
    </row>
    <row r="721" spans="1:4" x14ac:dyDescent="0.25">
      <c r="A721" s="39" t="s">
        <v>12</v>
      </c>
      <c r="B721" s="20"/>
      <c r="C721" s="9"/>
      <c r="D721" s="41">
        <f>SUM(D718:D720)</f>
        <v>35.25</v>
      </c>
    </row>
    <row r="722" spans="1:4" x14ac:dyDescent="0.25">
      <c r="A722" s="58" t="s">
        <v>992</v>
      </c>
      <c r="B722" s="58"/>
      <c r="C722" s="58"/>
      <c r="D722" s="58"/>
    </row>
    <row r="723" spans="1:4" x14ac:dyDescent="0.25">
      <c r="A723" s="59" t="s">
        <v>5</v>
      </c>
      <c r="B723" s="59"/>
      <c r="C723" s="59"/>
      <c r="D723" s="59"/>
    </row>
    <row r="724" spans="1:4" x14ac:dyDescent="0.25">
      <c r="A724" s="11">
        <v>1</v>
      </c>
      <c r="B724" s="20" t="s">
        <v>79</v>
      </c>
      <c r="C724" s="22" t="s">
        <v>675</v>
      </c>
      <c r="D724" s="31">
        <v>1.87</v>
      </c>
    </row>
    <row r="725" spans="1:4" x14ac:dyDescent="0.25">
      <c r="A725" s="11">
        <v>2</v>
      </c>
      <c r="B725" s="20" t="s">
        <v>79</v>
      </c>
      <c r="C725" s="22" t="s">
        <v>676</v>
      </c>
      <c r="D725" s="31">
        <v>7.4</v>
      </c>
    </row>
    <row r="726" spans="1:4" x14ac:dyDescent="0.25">
      <c r="A726" s="11">
        <v>3</v>
      </c>
      <c r="B726" s="20" t="s">
        <v>79</v>
      </c>
      <c r="C726" s="22" t="s">
        <v>677</v>
      </c>
      <c r="D726" s="31">
        <v>19.399999999999999</v>
      </c>
    </row>
    <row r="727" spans="1:4" x14ac:dyDescent="0.25">
      <c r="A727" s="11">
        <v>4</v>
      </c>
      <c r="B727" s="20" t="s">
        <v>79</v>
      </c>
      <c r="C727" s="22" t="s">
        <v>678</v>
      </c>
      <c r="D727" s="31">
        <v>4.8</v>
      </c>
    </row>
    <row r="728" spans="1:4" x14ac:dyDescent="0.25">
      <c r="A728" s="11">
        <v>5</v>
      </c>
      <c r="B728" s="20" t="s">
        <v>79</v>
      </c>
      <c r="C728" s="22" t="s">
        <v>679</v>
      </c>
      <c r="D728" s="31">
        <v>1.32</v>
      </c>
    </row>
    <row r="729" spans="1:4" x14ac:dyDescent="0.25">
      <c r="A729" s="11">
        <v>6</v>
      </c>
      <c r="B729" s="20" t="s">
        <v>79</v>
      </c>
      <c r="C729" s="22" t="s">
        <v>680</v>
      </c>
      <c r="D729" s="31">
        <v>14.55</v>
      </c>
    </row>
    <row r="730" spans="1:4" x14ac:dyDescent="0.25">
      <c r="A730" s="11">
        <v>7</v>
      </c>
      <c r="B730" s="20" t="s">
        <v>79</v>
      </c>
      <c r="C730" s="22" t="s">
        <v>681</v>
      </c>
      <c r="D730" s="31">
        <v>7.39</v>
      </c>
    </row>
    <row r="731" spans="1:4" x14ac:dyDescent="0.25">
      <c r="A731" s="11">
        <v>8</v>
      </c>
      <c r="B731" s="20" t="s">
        <v>79</v>
      </c>
      <c r="C731" s="22" t="s">
        <v>682</v>
      </c>
      <c r="D731" s="31">
        <v>10.78</v>
      </c>
    </row>
    <row r="732" spans="1:4" x14ac:dyDescent="0.25">
      <c r="A732" s="11">
        <v>9</v>
      </c>
      <c r="B732" s="20" t="s">
        <v>79</v>
      </c>
      <c r="C732" s="22" t="s">
        <v>683</v>
      </c>
      <c r="D732" s="31">
        <v>6.2</v>
      </c>
    </row>
    <row r="733" spans="1:4" x14ac:dyDescent="0.25">
      <c r="A733" s="11">
        <v>10</v>
      </c>
      <c r="B733" s="20" t="s">
        <v>79</v>
      </c>
      <c r="C733" s="22" t="s">
        <v>684</v>
      </c>
      <c r="D733" s="31">
        <v>8.6199999999999992</v>
      </c>
    </row>
    <row r="734" spans="1:4" x14ac:dyDescent="0.25">
      <c r="A734" s="11">
        <v>11</v>
      </c>
      <c r="B734" s="20" t="s">
        <v>79</v>
      </c>
      <c r="C734" s="22" t="s">
        <v>685</v>
      </c>
      <c r="D734" s="31">
        <v>1.32</v>
      </c>
    </row>
    <row r="735" spans="1:4" x14ac:dyDescent="0.25">
      <c r="A735" s="11">
        <v>12</v>
      </c>
      <c r="B735" s="20" t="s">
        <v>79</v>
      </c>
      <c r="C735" s="22" t="s">
        <v>686</v>
      </c>
      <c r="D735" s="31">
        <v>2.87</v>
      </c>
    </row>
    <row r="736" spans="1:4" x14ac:dyDescent="0.25">
      <c r="A736" s="11">
        <v>13</v>
      </c>
      <c r="B736" s="20" t="s">
        <v>79</v>
      </c>
      <c r="C736" s="22" t="s">
        <v>687</v>
      </c>
      <c r="D736" s="31">
        <v>6.33</v>
      </c>
    </row>
    <row r="737" spans="1:4" x14ac:dyDescent="0.25">
      <c r="A737" s="11">
        <v>14</v>
      </c>
      <c r="B737" s="20" t="s">
        <v>79</v>
      </c>
      <c r="C737" s="22" t="s">
        <v>688</v>
      </c>
      <c r="D737" s="31">
        <v>2.0699999999999998</v>
      </c>
    </row>
    <row r="738" spans="1:4" x14ac:dyDescent="0.25">
      <c r="A738" s="11">
        <v>15</v>
      </c>
      <c r="B738" s="20" t="s">
        <v>79</v>
      </c>
      <c r="C738" s="22" t="s">
        <v>689</v>
      </c>
      <c r="D738" s="31">
        <v>6.32</v>
      </c>
    </row>
    <row r="739" spans="1:4" x14ac:dyDescent="0.25">
      <c r="A739" s="11">
        <v>16</v>
      </c>
      <c r="B739" s="20" t="s">
        <v>79</v>
      </c>
      <c r="C739" s="22" t="s">
        <v>690</v>
      </c>
      <c r="D739" s="31">
        <v>1.86</v>
      </c>
    </row>
    <row r="740" spans="1:4" x14ac:dyDescent="0.25">
      <c r="A740" s="11">
        <v>17</v>
      </c>
      <c r="B740" s="20" t="s">
        <v>79</v>
      </c>
      <c r="C740" s="22" t="s">
        <v>691</v>
      </c>
      <c r="D740" s="31">
        <v>8.58</v>
      </c>
    </row>
    <row r="741" spans="1:4" x14ac:dyDescent="0.25">
      <c r="A741" s="11">
        <v>18</v>
      </c>
      <c r="B741" s="20" t="s">
        <v>79</v>
      </c>
      <c r="C741" s="22" t="s">
        <v>692</v>
      </c>
      <c r="D741" s="31">
        <v>7.58</v>
      </c>
    </row>
    <row r="742" spans="1:4" x14ac:dyDescent="0.25">
      <c r="A742" s="11">
        <v>19</v>
      </c>
      <c r="B742" s="20" t="s">
        <v>79</v>
      </c>
      <c r="C742" s="22" t="s">
        <v>693</v>
      </c>
      <c r="D742" s="31">
        <v>6.09</v>
      </c>
    </row>
    <row r="743" spans="1:4" x14ac:dyDescent="0.25">
      <c r="A743" s="11">
        <v>20</v>
      </c>
      <c r="B743" s="20" t="s">
        <v>79</v>
      </c>
      <c r="C743" s="22" t="s">
        <v>694</v>
      </c>
      <c r="D743" s="31">
        <v>3.59</v>
      </c>
    </row>
    <row r="744" spans="1:4" x14ac:dyDescent="0.25">
      <c r="A744" s="11">
        <v>21</v>
      </c>
      <c r="B744" s="20" t="s">
        <v>79</v>
      </c>
      <c r="C744" s="22" t="s">
        <v>695</v>
      </c>
      <c r="D744" s="31">
        <v>6.22</v>
      </c>
    </row>
    <row r="745" spans="1:4" x14ac:dyDescent="0.25">
      <c r="A745" s="11">
        <v>22</v>
      </c>
      <c r="B745" s="20" t="s">
        <v>79</v>
      </c>
      <c r="C745" s="22" t="s">
        <v>696</v>
      </c>
      <c r="D745" s="31">
        <v>6.25</v>
      </c>
    </row>
    <row r="746" spans="1:4" x14ac:dyDescent="0.25">
      <c r="A746" s="11">
        <v>23</v>
      </c>
      <c r="B746" s="20" t="s">
        <v>79</v>
      </c>
      <c r="C746" s="22" t="s">
        <v>697</v>
      </c>
      <c r="D746" s="31">
        <v>3.17</v>
      </c>
    </row>
    <row r="747" spans="1:4" x14ac:dyDescent="0.25">
      <c r="A747" s="11">
        <v>24</v>
      </c>
      <c r="B747" s="20" t="s">
        <v>79</v>
      </c>
      <c r="C747" s="22" t="s">
        <v>698</v>
      </c>
      <c r="D747" s="31">
        <v>3.6</v>
      </c>
    </row>
    <row r="748" spans="1:4" x14ac:dyDescent="0.25">
      <c r="A748" s="39" t="s">
        <v>12</v>
      </c>
      <c r="B748" s="20"/>
      <c r="C748" s="9"/>
      <c r="D748" s="41">
        <f>SUM(D724:D747)</f>
        <v>148.17999999999998</v>
      </c>
    </row>
    <row r="749" spans="1:4" x14ac:dyDescent="0.25">
      <c r="A749" s="58" t="s">
        <v>993</v>
      </c>
      <c r="B749" s="58"/>
      <c r="C749" s="58"/>
      <c r="D749" s="58"/>
    </row>
    <row r="750" spans="1:4" x14ac:dyDescent="0.25">
      <c r="A750" s="59" t="s">
        <v>6</v>
      </c>
      <c r="B750" s="59"/>
      <c r="C750" s="59"/>
      <c r="D750" s="59"/>
    </row>
    <row r="751" spans="1:4" x14ac:dyDescent="0.25">
      <c r="A751" s="11">
        <v>1</v>
      </c>
      <c r="B751" s="19" t="s">
        <v>699</v>
      </c>
      <c r="C751" s="19" t="s">
        <v>700</v>
      </c>
      <c r="D751" s="31">
        <v>8</v>
      </c>
    </row>
    <row r="752" spans="1:4" x14ac:dyDescent="0.25">
      <c r="A752" s="11">
        <v>2</v>
      </c>
      <c r="B752" s="19" t="s">
        <v>701</v>
      </c>
      <c r="C752" s="19" t="s">
        <v>700</v>
      </c>
      <c r="D752" s="31">
        <v>8.1999999999999993</v>
      </c>
    </row>
    <row r="753" spans="1:6" x14ac:dyDescent="0.25">
      <c r="A753" s="11">
        <v>3</v>
      </c>
      <c r="B753" s="19" t="s">
        <v>702</v>
      </c>
      <c r="C753" s="19" t="s">
        <v>703</v>
      </c>
      <c r="D753" s="31">
        <v>6.5</v>
      </c>
    </row>
    <row r="754" spans="1:6" x14ac:dyDescent="0.25">
      <c r="A754" s="11">
        <v>4</v>
      </c>
      <c r="B754" s="19" t="s">
        <v>704</v>
      </c>
      <c r="C754" s="19" t="s">
        <v>705</v>
      </c>
      <c r="D754" s="31">
        <v>6.06</v>
      </c>
    </row>
    <row r="755" spans="1:6" x14ac:dyDescent="0.25">
      <c r="A755" s="39" t="s">
        <v>12</v>
      </c>
      <c r="B755" s="20"/>
      <c r="C755" s="9"/>
      <c r="D755" s="41">
        <f>SUM(D751:D754)</f>
        <v>28.759999999999998</v>
      </c>
    </row>
    <row r="756" spans="1:6" x14ac:dyDescent="0.25">
      <c r="A756" s="54" t="s">
        <v>994</v>
      </c>
      <c r="B756" s="55"/>
      <c r="C756" s="56"/>
      <c r="D756" s="52">
        <f>D755+D748+D721+D715+D711+D708</f>
        <v>342.80499999999995</v>
      </c>
    </row>
    <row r="757" spans="1:6" x14ac:dyDescent="0.25">
      <c r="A757" s="58" t="s">
        <v>936</v>
      </c>
      <c r="B757" s="58"/>
      <c r="C757" s="58"/>
      <c r="D757" s="58"/>
    </row>
    <row r="758" spans="1:6" x14ac:dyDescent="0.25">
      <c r="A758" s="57" t="s">
        <v>116</v>
      </c>
      <c r="B758" s="57"/>
      <c r="C758" s="57"/>
      <c r="D758" s="57"/>
    </row>
    <row r="759" spans="1:6" s="6" customFormat="1" ht="31.5" x14ac:dyDescent="0.25">
      <c r="A759" s="11">
        <v>1</v>
      </c>
      <c r="B759" s="4" t="s">
        <v>937</v>
      </c>
      <c r="C759" s="4" t="s">
        <v>938</v>
      </c>
      <c r="D759" s="42">
        <v>29.3</v>
      </c>
      <c r="F759" s="36"/>
    </row>
    <row r="760" spans="1:6" s="6" customFormat="1" ht="31.5" x14ac:dyDescent="0.25">
      <c r="A760" s="11">
        <v>2</v>
      </c>
      <c r="B760" s="4" t="s">
        <v>937</v>
      </c>
      <c r="C760" s="4" t="s">
        <v>939</v>
      </c>
      <c r="D760" s="42">
        <v>7.8</v>
      </c>
      <c r="F760" s="36"/>
    </row>
    <row r="761" spans="1:6" x14ac:dyDescent="0.25">
      <c r="A761" s="39" t="s">
        <v>12</v>
      </c>
      <c r="B761" s="20"/>
      <c r="C761" s="9"/>
      <c r="D761" s="41">
        <f>SUM(D759:D760)</f>
        <v>37.1</v>
      </c>
    </row>
    <row r="762" spans="1:6" x14ac:dyDescent="0.25">
      <c r="A762" s="58" t="s">
        <v>940</v>
      </c>
      <c r="B762" s="58"/>
      <c r="C762" s="58"/>
      <c r="D762" s="58"/>
    </row>
    <row r="763" spans="1:6" x14ac:dyDescent="0.25">
      <c r="A763" s="59" t="s">
        <v>6</v>
      </c>
      <c r="B763" s="59"/>
      <c r="C763" s="59"/>
      <c r="D763" s="59"/>
    </row>
    <row r="764" spans="1:6" s="37" customFormat="1" ht="31.5" x14ac:dyDescent="0.25">
      <c r="A764" s="10">
        <v>1</v>
      </c>
      <c r="B764" s="4" t="s">
        <v>941</v>
      </c>
      <c r="C764" s="4" t="s">
        <v>942</v>
      </c>
      <c r="D764" s="42">
        <v>1.17</v>
      </c>
      <c r="F764" s="38"/>
    </row>
    <row r="765" spans="1:6" s="6" customFormat="1" ht="31.5" x14ac:dyDescent="0.25">
      <c r="A765" s="11">
        <v>2</v>
      </c>
      <c r="B765" s="4" t="s">
        <v>943</v>
      </c>
      <c r="C765" s="4" t="s">
        <v>944</v>
      </c>
      <c r="D765" s="42">
        <v>3.71</v>
      </c>
      <c r="F765" s="36"/>
    </row>
    <row r="766" spans="1:6" x14ac:dyDescent="0.25">
      <c r="A766" s="39" t="s">
        <v>12</v>
      </c>
      <c r="B766" s="20"/>
      <c r="C766" s="9"/>
      <c r="D766" s="41">
        <f>SUM(D764:D765)</f>
        <v>4.88</v>
      </c>
    </row>
    <row r="767" spans="1:6" x14ac:dyDescent="0.25">
      <c r="A767" s="54" t="s">
        <v>989</v>
      </c>
      <c r="B767" s="55"/>
      <c r="C767" s="56"/>
      <c r="D767" s="52">
        <f>D766+D761</f>
        <v>41.980000000000004</v>
      </c>
    </row>
    <row r="768" spans="1:6" x14ac:dyDescent="0.25">
      <c r="A768" s="58" t="s">
        <v>706</v>
      </c>
      <c r="B768" s="58"/>
      <c r="C768" s="58"/>
      <c r="D768" s="58"/>
    </row>
    <row r="769" spans="1:4" x14ac:dyDescent="0.25">
      <c r="A769" s="57" t="s">
        <v>2</v>
      </c>
      <c r="B769" s="57"/>
      <c r="C769" s="57"/>
      <c r="D769" s="57"/>
    </row>
    <row r="770" spans="1:4" x14ac:dyDescent="0.25">
      <c r="A770" s="11">
        <v>1</v>
      </c>
      <c r="B770" s="22" t="s">
        <v>709</v>
      </c>
      <c r="C770" s="23" t="s">
        <v>710</v>
      </c>
      <c r="D770" s="49">
        <v>12.48</v>
      </c>
    </row>
    <row r="771" spans="1:4" x14ac:dyDescent="0.25">
      <c r="A771" s="11">
        <v>2</v>
      </c>
      <c r="B771" s="22" t="s">
        <v>714</v>
      </c>
      <c r="C771" s="23" t="s">
        <v>715</v>
      </c>
      <c r="D771" s="49">
        <v>15.94</v>
      </c>
    </row>
    <row r="772" spans="1:4" x14ac:dyDescent="0.25">
      <c r="A772" s="11">
        <v>3</v>
      </c>
      <c r="B772" s="22" t="s">
        <v>718</v>
      </c>
      <c r="C772" s="23" t="s">
        <v>719</v>
      </c>
      <c r="D772" s="49">
        <v>2.34</v>
      </c>
    </row>
    <row r="773" spans="1:4" x14ac:dyDescent="0.25">
      <c r="A773" s="11">
        <v>4</v>
      </c>
      <c r="B773" s="22" t="s">
        <v>720</v>
      </c>
      <c r="C773" s="23" t="s">
        <v>721</v>
      </c>
      <c r="D773" s="49">
        <v>2.34</v>
      </c>
    </row>
    <row r="774" spans="1:4" x14ac:dyDescent="0.25">
      <c r="A774" s="11">
        <v>5</v>
      </c>
      <c r="B774" s="22" t="s">
        <v>726</v>
      </c>
      <c r="C774" s="23" t="s">
        <v>727</v>
      </c>
      <c r="D774" s="49">
        <v>12.25</v>
      </c>
    </row>
    <row r="775" spans="1:4" x14ac:dyDescent="0.25">
      <c r="A775" s="11">
        <v>6</v>
      </c>
      <c r="B775" s="22" t="s">
        <v>733</v>
      </c>
      <c r="C775" s="23" t="s">
        <v>732</v>
      </c>
      <c r="D775" s="49">
        <v>9.2899999999999991</v>
      </c>
    </row>
    <row r="776" spans="1:4" x14ac:dyDescent="0.25">
      <c r="A776" s="11">
        <v>7</v>
      </c>
      <c r="B776" s="22" t="s">
        <v>730</v>
      </c>
      <c r="C776" s="23" t="s">
        <v>729</v>
      </c>
      <c r="D776" s="49">
        <v>0.63</v>
      </c>
    </row>
    <row r="777" spans="1:4" x14ac:dyDescent="0.25">
      <c r="A777" s="39" t="s">
        <v>12</v>
      </c>
      <c r="B777" s="20"/>
      <c r="C777" s="9"/>
      <c r="D777" s="41">
        <f>SUM(D770:D776)</f>
        <v>55.27</v>
      </c>
    </row>
    <row r="778" spans="1:4" x14ac:dyDescent="0.25">
      <c r="A778" s="57" t="s">
        <v>116</v>
      </c>
      <c r="B778" s="57"/>
      <c r="C778" s="57"/>
      <c r="D778" s="57"/>
    </row>
    <row r="779" spans="1:4" x14ac:dyDescent="0.25">
      <c r="A779" s="11">
        <v>1</v>
      </c>
      <c r="B779" s="22" t="s">
        <v>707</v>
      </c>
      <c r="C779" s="23" t="s">
        <v>708</v>
      </c>
      <c r="D779" s="49">
        <v>29.65</v>
      </c>
    </row>
    <row r="780" spans="1:4" x14ac:dyDescent="0.25">
      <c r="A780" s="11">
        <v>2</v>
      </c>
      <c r="B780" s="22" t="s">
        <v>716</v>
      </c>
      <c r="C780" s="23" t="s">
        <v>717</v>
      </c>
      <c r="D780" s="49">
        <v>35.06</v>
      </c>
    </row>
    <row r="781" spans="1:4" x14ac:dyDescent="0.25">
      <c r="A781" s="11">
        <v>3</v>
      </c>
      <c r="B781" s="22" t="s">
        <v>722</v>
      </c>
      <c r="C781" s="23" t="s">
        <v>723</v>
      </c>
      <c r="D781" s="49">
        <v>45.61</v>
      </c>
    </row>
    <row r="782" spans="1:4" x14ac:dyDescent="0.25">
      <c r="A782" s="11">
        <v>4</v>
      </c>
      <c r="B782" s="22" t="s">
        <v>734</v>
      </c>
      <c r="C782" s="23" t="s">
        <v>732</v>
      </c>
      <c r="D782" s="49">
        <v>16.760000000000002</v>
      </c>
    </row>
    <row r="783" spans="1:4" x14ac:dyDescent="0.25">
      <c r="A783" s="39" t="s">
        <v>12</v>
      </c>
      <c r="B783" s="20"/>
      <c r="C783" s="9"/>
      <c r="D783" s="41">
        <f>SUM(D779:D782)</f>
        <v>127.08000000000001</v>
      </c>
    </row>
    <row r="784" spans="1:4" x14ac:dyDescent="0.25">
      <c r="A784" s="57" t="s">
        <v>4</v>
      </c>
      <c r="B784" s="57"/>
      <c r="C784" s="57"/>
      <c r="D784" s="57"/>
    </row>
    <row r="785" spans="1:4" x14ac:dyDescent="0.25">
      <c r="A785" s="11">
        <v>1</v>
      </c>
      <c r="B785" s="22" t="s">
        <v>728</v>
      </c>
      <c r="C785" s="23" t="s">
        <v>729</v>
      </c>
      <c r="D785" s="49">
        <v>4.9400000000000004</v>
      </c>
    </row>
    <row r="786" spans="1:4" x14ac:dyDescent="0.25">
      <c r="A786" s="39" t="s">
        <v>12</v>
      </c>
      <c r="B786" s="20"/>
      <c r="C786" s="9"/>
      <c r="D786" s="41">
        <f>SUM(D785)</f>
        <v>4.9400000000000004</v>
      </c>
    </row>
    <row r="787" spans="1:4" x14ac:dyDescent="0.25">
      <c r="A787" s="59" t="s">
        <v>6</v>
      </c>
      <c r="B787" s="59"/>
      <c r="C787" s="59"/>
      <c r="D787" s="59"/>
    </row>
    <row r="788" spans="1:4" x14ac:dyDescent="0.25">
      <c r="A788" s="11">
        <v>1</v>
      </c>
      <c r="B788" s="22" t="s">
        <v>711</v>
      </c>
      <c r="C788" s="23" t="s">
        <v>712</v>
      </c>
      <c r="D788" s="49">
        <v>4.6399999999999997</v>
      </c>
    </row>
    <row r="789" spans="1:4" x14ac:dyDescent="0.25">
      <c r="A789" s="11">
        <v>2</v>
      </c>
      <c r="B789" s="22" t="s">
        <v>713</v>
      </c>
      <c r="C789" s="23" t="s">
        <v>712</v>
      </c>
      <c r="D789" s="49">
        <v>1.57</v>
      </c>
    </row>
    <row r="790" spans="1:4" x14ac:dyDescent="0.25">
      <c r="A790" s="11">
        <v>3</v>
      </c>
      <c r="B790" s="22" t="s">
        <v>724</v>
      </c>
      <c r="C790" s="23" t="s">
        <v>725</v>
      </c>
      <c r="D790" s="49">
        <v>37.369999999999997</v>
      </c>
    </row>
    <row r="791" spans="1:4" x14ac:dyDescent="0.25">
      <c r="A791" s="11">
        <v>4</v>
      </c>
      <c r="B791" s="22" t="s">
        <v>731</v>
      </c>
      <c r="C791" s="23" t="s">
        <v>732</v>
      </c>
      <c r="D791" s="49">
        <v>15.66</v>
      </c>
    </row>
    <row r="792" spans="1:4" x14ac:dyDescent="0.25">
      <c r="A792" s="11">
        <v>5</v>
      </c>
      <c r="B792" s="22" t="s">
        <v>488</v>
      </c>
      <c r="C792" s="23" t="s">
        <v>735</v>
      </c>
      <c r="D792" s="49">
        <v>5.0869999999999997</v>
      </c>
    </row>
    <row r="793" spans="1:4" x14ac:dyDescent="0.25">
      <c r="A793" s="39" t="s">
        <v>12</v>
      </c>
      <c r="B793" s="20"/>
      <c r="C793" s="9"/>
      <c r="D793" s="41">
        <f>SUM(D788:D792)</f>
        <v>64.326999999999998</v>
      </c>
    </row>
    <row r="794" spans="1:4" x14ac:dyDescent="0.25">
      <c r="A794" s="58" t="s">
        <v>736</v>
      </c>
      <c r="B794" s="58"/>
      <c r="C794" s="58"/>
      <c r="D794" s="58"/>
    </row>
    <row r="795" spans="1:4" x14ac:dyDescent="0.25">
      <c r="A795" s="59" t="s">
        <v>5</v>
      </c>
      <c r="B795" s="59"/>
      <c r="C795" s="59"/>
      <c r="D795" s="59"/>
    </row>
    <row r="796" spans="1:4" x14ac:dyDescent="0.25">
      <c r="A796" s="11">
        <v>1</v>
      </c>
      <c r="B796" s="23" t="s">
        <v>79</v>
      </c>
      <c r="C796" s="22" t="s">
        <v>740</v>
      </c>
      <c r="D796" s="49">
        <v>41.95</v>
      </c>
    </row>
    <row r="797" spans="1:4" x14ac:dyDescent="0.25">
      <c r="A797" s="11">
        <v>2</v>
      </c>
      <c r="B797" s="23" t="s">
        <v>79</v>
      </c>
      <c r="C797" s="22" t="s">
        <v>741</v>
      </c>
      <c r="D797" s="49">
        <v>43.62</v>
      </c>
    </row>
    <row r="798" spans="1:4" x14ac:dyDescent="0.25">
      <c r="A798" s="11">
        <v>3</v>
      </c>
      <c r="B798" s="23" t="s">
        <v>79</v>
      </c>
      <c r="C798" s="22" t="s">
        <v>742</v>
      </c>
      <c r="D798" s="49">
        <v>16.329999999999998</v>
      </c>
    </row>
    <row r="799" spans="1:4" x14ac:dyDescent="0.25">
      <c r="A799" s="11">
        <v>4</v>
      </c>
      <c r="B799" s="23" t="s">
        <v>79</v>
      </c>
      <c r="C799" s="22" t="s">
        <v>749</v>
      </c>
      <c r="D799" s="49">
        <v>22.45</v>
      </c>
    </row>
    <row r="800" spans="1:4" x14ac:dyDescent="0.25">
      <c r="A800" s="11">
        <v>5</v>
      </c>
      <c r="B800" s="23" t="s">
        <v>79</v>
      </c>
      <c r="C800" s="22" t="s">
        <v>750</v>
      </c>
      <c r="D800" s="49">
        <v>18.82</v>
      </c>
    </row>
    <row r="801" spans="1:4" x14ac:dyDescent="0.25">
      <c r="A801" s="11">
        <v>6</v>
      </c>
      <c r="B801" s="23" t="s">
        <v>79</v>
      </c>
      <c r="C801" s="22" t="s">
        <v>751</v>
      </c>
      <c r="D801" s="49">
        <v>21</v>
      </c>
    </row>
    <row r="802" spans="1:4" x14ac:dyDescent="0.25">
      <c r="A802" s="11">
        <v>7</v>
      </c>
      <c r="B802" s="23" t="s">
        <v>79</v>
      </c>
      <c r="C802" s="22" t="s">
        <v>752</v>
      </c>
      <c r="D802" s="49">
        <v>30.5</v>
      </c>
    </row>
    <row r="803" spans="1:4" ht="31.5" x14ac:dyDescent="0.25">
      <c r="A803" s="11">
        <v>8</v>
      </c>
      <c r="B803" s="23" t="s">
        <v>79</v>
      </c>
      <c r="C803" s="22" t="s">
        <v>753</v>
      </c>
      <c r="D803" s="49">
        <v>8.8800000000000008</v>
      </c>
    </row>
    <row r="804" spans="1:4" x14ac:dyDescent="0.25">
      <c r="A804" s="11">
        <v>9</v>
      </c>
      <c r="B804" s="23" t="s">
        <v>79</v>
      </c>
      <c r="C804" s="22" t="s">
        <v>743</v>
      </c>
      <c r="D804" s="49">
        <v>45.72</v>
      </c>
    </row>
    <row r="805" spans="1:4" ht="31.5" x14ac:dyDescent="0.25">
      <c r="A805" s="11">
        <v>10</v>
      </c>
      <c r="B805" s="23" t="s">
        <v>79</v>
      </c>
      <c r="C805" s="22" t="s">
        <v>754</v>
      </c>
      <c r="D805" s="49">
        <v>29.25</v>
      </c>
    </row>
    <row r="806" spans="1:4" ht="31.5" x14ac:dyDescent="0.25">
      <c r="A806" s="11">
        <v>11</v>
      </c>
      <c r="B806" s="23" t="s">
        <v>79</v>
      </c>
      <c r="C806" s="22" t="s">
        <v>755</v>
      </c>
      <c r="D806" s="49">
        <v>4.45</v>
      </c>
    </row>
    <row r="807" spans="1:4" x14ac:dyDescent="0.25">
      <c r="A807" s="11">
        <v>12</v>
      </c>
      <c r="B807" s="23" t="s">
        <v>79</v>
      </c>
      <c r="C807" s="22" t="s">
        <v>744</v>
      </c>
      <c r="D807" s="49">
        <v>42.25</v>
      </c>
    </row>
    <row r="808" spans="1:4" ht="31.5" x14ac:dyDescent="0.25">
      <c r="A808" s="11">
        <v>13</v>
      </c>
      <c r="B808" s="23" t="s">
        <v>79</v>
      </c>
      <c r="C808" s="22" t="s">
        <v>747</v>
      </c>
      <c r="D808" s="49">
        <v>2.3199999999999998</v>
      </c>
    </row>
    <row r="809" spans="1:4" x14ac:dyDescent="0.25">
      <c r="A809" s="11">
        <v>14</v>
      </c>
      <c r="B809" s="23" t="s">
        <v>79</v>
      </c>
      <c r="C809" s="22" t="s">
        <v>745</v>
      </c>
      <c r="D809" s="49">
        <v>21.22</v>
      </c>
    </row>
    <row r="810" spans="1:4" ht="31.5" x14ac:dyDescent="0.25">
      <c r="A810" s="11">
        <v>15</v>
      </c>
      <c r="B810" s="23" t="s">
        <v>79</v>
      </c>
      <c r="C810" s="22" t="s">
        <v>756</v>
      </c>
      <c r="D810" s="49">
        <v>21</v>
      </c>
    </row>
    <row r="811" spans="1:4" ht="31.5" x14ac:dyDescent="0.25">
      <c r="A811" s="11">
        <v>16</v>
      </c>
      <c r="B811" s="23" t="s">
        <v>79</v>
      </c>
      <c r="C811" s="22" t="s">
        <v>757</v>
      </c>
      <c r="D811" s="49">
        <v>10.5</v>
      </c>
    </row>
    <row r="812" spans="1:4" ht="31.5" x14ac:dyDescent="0.25">
      <c r="A812" s="11">
        <v>17</v>
      </c>
      <c r="B812" s="23" t="s">
        <v>79</v>
      </c>
      <c r="C812" s="22" t="s">
        <v>758</v>
      </c>
      <c r="D812" s="49">
        <v>10.5</v>
      </c>
    </row>
    <row r="813" spans="1:4" ht="31.5" x14ac:dyDescent="0.25">
      <c r="A813" s="11">
        <v>18</v>
      </c>
      <c r="B813" s="23" t="s">
        <v>79</v>
      </c>
      <c r="C813" s="22" t="s">
        <v>759</v>
      </c>
      <c r="D813" s="49">
        <v>14.98</v>
      </c>
    </row>
    <row r="814" spans="1:4" x14ac:dyDescent="0.25">
      <c r="A814" s="11">
        <v>19</v>
      </c>
      <c r="B814" s="23" t="s">
        <v>79</v>
      </c>
      <c r="C814" s="22" t="s">
        <v>746</v>
      </c>
      <c r="D814" s="49">
        <v>26.2</v>
      </c>
    </row>
    <row r="815" spans="1:4" x14ac:dyDescent="0.25">
      <c r="A815" s="11">
        <v>20</v>
      </c>
      <c r="B815" s="23" t="s">
        <v>79</v>
      </c>
      <c r="C815" s="22" t="s">
        <v>738</v>
      </c>
      <c r="D815" s="49">
        <v>21</v>
      </c>
    </row>
    <row r="816" spans="1:4" x14ac:dyDescent="0.25">
      <c r="A816" s="11">
        <v>21</v>
      </c>
      <c r="B816" s="23" t="s">
        <v>79</v>
      </c>
      <c r="C816" s="22" t="s">
        <v>739</v>
      </c>
      <c r="D816" s="49">
        <v>41.25</v>
      </c>
    </row>
    <row r="817" spans="1:4" ht="31.5" x14ac:dyDescent="0.25">
      <c r="A817" s="11">
        <v>22</v>
      </c>
      <c r="B817" s="23" t="s">
        <v>79</v>
      </c>
      <c r="C817" s="22" t="s">
        <v>760</v>
      </c>
      <c r="D817" s="49">
        <v>22.03</v>
      </c>
    </row>
    <row r="818" spans="1:4" ht="31.5" x14ac:dyDescent="0.25">
      <c r="A818" s="11">
        <v>23</v>
      </c>
      <c r="B818" s="23" t="s">
        <v>79</v>
      </c>
      <c r="C818" s="22" t="s">
        <v>748</v>
      </c>
      <c r="D818" s="49">
        <v>2.8</v>
      </c>
    </row>
    <row r="819" spans="1:4" x14ac:dyDescent="0.25">
      <c r="A819" s="39" t="s">
        <v>12</v>
      </c>
      <c r="B819" s="20"/>
      <c r="C819" s="9"/>
      <c r="D819" s="41">
        <f>SUM(D796:D818)</f>
        <v>519.02</v>
      </c>
    </row>
    <row r="820" spans="1:4" x14ac:dyDescent="0.25">
      <c r="A820" s="59" t="s">
        <v>6</v>
      </c>
      <c r="B820" s="59"/>
      <c r="C820" s="59"/>
      <c r="D820" s="59"/>
    </row>
    <row r="821" spans="1:4" x14ac:dyDescent="0.25">
      <c r="A821" s="11">
        <v>1</v>
      </c>
      <c r="B821" s="22" t="s">
        <v>737</v>
      </c>
      <c r="C821" s="22"/>
      <c r="D821" s="49">
        <v>0.38</v>
      </c>
    </row>
    <row r="822" spans="1:4" x14ac:dyDescent="0.25">
      <c r="A822" s="11">
        <v>2</v>
      </c>
      <c r="B822" s="22" t="s">
        <v>761</v>
      </c>
      <c r="C822" s="22"/>
      <c r="D822" s="49">
        <v>0.36</v>
      </c>
    </row>
    <row r="823" spans="1:4" x14ac:dyDescent="0.25">
      <c r="A823" s="39" t="s">
        <v>12</v>
      </c>
      <c r="B823" s="20"/>
      <c r="C823" s="9"/>
      <c r="D823" s="41">
        <f>SUM(D821:D822)</f>
        <v>0.74</v>
      </c>
    </row>
    <row r="824" spans="1:4" x14ac:dyDescent="0.25">
      <c r="A824" s="54" t="s">
        <v>995</v>
      </c>
      <c r="B824" s="55"/>
      <c r="C824" s="56"/>
      <c r="D824" s="52">
        <f>D823+D819+D793+D786+D783+D777</f>
        <v>771.37700000000007</v>
      </c>
    </row>
    <row r="825" spans="1:4" x14ac:dyDescent="0.25">
      <c r="A825" s="58" t="s">
        <v>762</v>
      </c>
      <c r="B825" s="58"/>
      <c r="C825" s="58"/>
      <c r="D825" s="58"/>
    </row>
    <row r="826" spans="1:4" x14ac:dyDescent="0.25">
      <c r="A826" s="57" t="s">
        <v>2</v>
      </c>
      <c r="B826" s="57"/>
      <c r="C826" s="57"/>
      <c r="D826" s="57"/>
    </row>
    <row r="827" spans="1:4" ht="31.5" x14ac:dyDescent="0.25">
      <c r="A827" s="11">
        <v>1</v>
      </c>
      <c r="B827" s="23" t="s">
        <v>765</v>
      </c>
      <c r="C827" s="22" t="s">
        <v>772</v>
      </c>
      <c r="D827" s="49">
        <v>12.25</v>
      </c>
    </row>
    <row r="828" spans="1:4" x14ac:dyDescent="0.25">
      <c r="A828" s="11">
        <v>2</v>
      </c>
      <c r="B828" s="23" t="s">
        <v>769</v>
      </c>
      <c r="C828" s="22" t="s">
        <v>770</v>
      </c>
      <c r="D828" s="49">
        <v>12.25</v>
      </c>
    </row>
    <row r="829" spans="1:4" x14ac:dyDescent="0.25">
      <c r="A829" s="39" t="s">
        <v>12</v>
      </c>
      <c r="B829" s="20"/>
      <c r="C829" s="9"/>
      <c r="D829" s="41">
        <f>SUM(D827:D828)</f>
        <v>24.5</v>
      </c>
    </row>
    <row r="830" spans="1:4" x14ac:dyDescent="0.25">
      <c r="A830" s="57" t="s">
        <v>116</v>
      </c>
      <c r="B830" s="57"/>
      <c r="C830" s="57"/>
      <c r="D830" s="57"/>
    </row>
    <row r="831" spans="1:4" ht="31.5" x14ac:dyDescent="0.25">
      <c r="A831" s="11">
        <v>1</v>
      </c>
      <c r="B831" s="22" t="s">
        <v>763</v>
      </c>
      <c r="C831" s="22" t="s">
        <v>773</v>
      </c>
      <c r="D831" s="46">
        <v>35.630000000000003</v>
      </c>
    </row>
    <row r="832" spans="1:4" ht="31.5" x14ac:dyDescent="0.25">
      <c r="A832" s="11">
        <v>2</v>
      </c>
      <c r="B832" s="23" t="s">
        <v>764</v>
      </c>
      <c r="C832" s="22" t="s">
        <v>774</v>
      </c>
      <c r="D832" s="49">
        <v>9.8460000000000001</v>
      </c>
    </row>
    <row r="833" spans="1:4" x14ac:dyDescent="0.25">
      <c r="A833" s="39" t="s">
        <v>12</v>
      </c>
      <c r="B833" s="20"/>
      <c r="C833" s="9"/>
      <c r="D833" s="41">
        <f>SUM(D831:D832)</f>
        <v>45.475999999999999</v>
      </c>
    </row>
    <row r="834" spans="1:4" x14ac:dyDescent="0.25">
      <c r="A834" s="57" t="s">
        <v>4</v>
      </c>
      <c r="B834" s="57"/>
      <c r="C834" s="57"/>
      <c r="D834" s="57"/>
    </row>
    <row r="835" spans="1:4" x14ac:dyDescent="0.25">
      <c r="A835" s="11">
        <v>1</v>
      </c>
      <c r="B835" s="23" t="s">
        <v>767</v>
      </c>
      <c r="C835" s="22" t="s">
        <v>768</v>
      </c>
      <c r="D835" s="49">
        <v>10.32</v>
      </c>
    </row>
    <row r="836" spans="1:4" x14ac:dyDescent="0.25">
      <c r="A836" s="39" t="s">
        <v>12</v>
      </c>
      <c r="B836" s="20"/>
      <c r="C836" s="9"/>
      <c r="D836" s="41">
        <f>SUM(D835)</f>
        <v>10.32</v>
      </c>
    </row>
    <row r="837" spans="1:4" x14ac:dyDescent="0.25">
      <c r="A837" s="59" t="s">
        <v>6</v>
      </c>
      <c r="B837" s="59"/>
      <c r="C837" s="59"/>
      <c r="D837" s="59"/>
    </row>
    <row r="838" spans="1:4" x14ac:dyDescent="0.25">
      <c r="A838" s="11">
        <v>1</v>
      </c>
      <c r="B838" s="23" t="s">
        <v>766</v>
      </c>
      <c r="C838" s="22" t="s">
        <v>775</v>
      </c>
      <c r="D838" s="49">
        <v>17.48</v>
      </c>
    </row>
    <row r="839" spans="1:4" x14ac:dyDescent="0.25">
      <c r="A839" s="39" t="s">
        <v>12</v>
      </c>
      <c r="B839" s="20"/>
      <c r="C839" s="9"/>
      <c r="D839" s="41">
        <f>SUM(D838)</f>
        <v>17.48</v>
      </c>
    </row>
    <row r="840" spans="1:4" x14ac:dyDescent="0.25">
      <c r="A840" s="58" t="s">
        <v>771</v>
      </c>
      <c r="B840" s="58"/>
      <c r="C840" s="58"/>
      <c r="D840" s="58"/>
    </row>
    <row r="841" spans="1:4" x14ac:dyDescent="0.25">
      <c r="A841" s="59" t="s">
        <v>5</v>
      </c>
      <c r="B841" s="59"/>
      <c r="C841" s="59"/>
      <c r="D841" s="59"/>
    </row>
    <row r="842" spans="1:4" x14ac:dyDescent="0.25">
      <c r="A842" s="11">
        <v>1</v>
      </c>
      <c r="B842" s="23" t="s">
        <v>79</v>
      </c>
      <c r="C842" s="23" t="s">
        <v>776</v>
      </c>
      <c r="D842" s="49">
        <v>8.9</v>
      </c>
    </row>
    <row r="843" spans="1:4" x14ac:dyDescent="0.25">
      <c r="A843" s="11">
        <v>2</v>
      </c>
      <c r="B843" s="5" t="s">
        <v>79</v>
      </c>
      <c r="C843" s="5" t="s">
        <v>777</v>
      </c>
      <c r="D843" s="49">
        <v>16.14</v>
      </c>
    </row>
    <row r="844" spans="1:4" x14ac:dyDescent="0.25">
      <c r="A844" s="11">
        <v>3</v>
      </c>
      <c r="B844" s="5" t="s">
        <v>79</v>
      </c>
      <c r="C844" s="5" t="s">
        <v>778</v>
      </c>
      <c r="D844" s="49">
        <v>57.5</v>
      </c>
    </row>
    <row r="845" spans="1:4" x14ac:dyDescent="0.25">
      <c r="A845" s="11">
        <v>4</v>
      </c>
      <c r="B845" s="5" t="s">
        <v>79</v>
      </c>
      <c r="C845" s="5" t="s">
        <v>779</v>
      </c>
      <c r="D845" s="49">
        <v>51.43</v>
      </c>
    </row>
    <row r="846" spans="1:4" x14ac:dyDescent="0.25">
      <c r="A846" s="11">
        <v>5</v>
      </c>
      <c r="B846" s="5" t="s">
        <v>79</v>
      </c>
      <c r="C846" s="5" t="s">
        <v>780</v>
      </c>
      <c r="D846" s="49">
        <v>8.3800000000000008</v>
      </c>
    </row>
    <row r="847" spans="1:4" x14ac:dyDescent="0.25">
      <c r="A847" s="11">
        <v>6</v>
      </c>
      <c r="B847" s="5" t="s">
        <v>79</v>
      </c>
      <c r="C847" s="5" t="s">
        <v>781</v>
      </c>
      <c r="D847" s="49">
        <v>8.3800000000000008</v>
      </c>
    </row>
    <row r="848" spans="1:4" x14ac:dyDescent="0.25">
      <c r="A848" s="11">
        <v>7</v>
      </c>
      <c r="B848" s="5" t="s">
        <v>79</v>
      </c>
      <c r="C848" s="5" t="s">
        <v>782</v>
      </c>
      <c r="D848" s="49">
        <v>1.08</v>
      </c>
    </row>
    <row r="849" spans="1:4" x14ac:dyDescent="0.25">
      <c r="A849" s="11">
        <v>8</v>
      </c>
      <c r="B849" s="5" t="s">
        <v>79</v>
      </c>
      <c r="C849" s="5" t="s">
        <v>783</v>
      </c>
      <c r="D849" s="49">
        <v>3.06</v>
      </c>
    </row>
    <row r="850" spans="1:4" x14ac:dyDescent="0.25">
      <c r="A850" s="11">
        <v>9</v>
      </c>
      <c r="B850" s="5" t="s">
        <v>79</v>
      </c>
      <c r="C850" s="5" t="s">
        <v>784</v>
      </c>
      <c r="D850" s="49">
        <v>10.76</v>
      </c>
    </row>
    <row r="851" spans="1:4" x14ac:dyDescent="0.25">
      <c r="A851" s="11">
        <v>10</v>
      </c>
      <c r="B851" s="5" t="s">
        <v>79</v>
      </c>
      <c r="C851" s="5" t="s">
        <v>785</v>
      </c>
      <c r="D851" s="49">
        <v>10.76</v>
      </c>
    </row>
    <row r="852" spans="1:4" x14ac:dyDescent="0.25">
      <c r="A852" s="11">
        <v>11</v>
      </c>
      <c r="B852" s="5" t="s">
        <v>79</v>
      </c>
      <c r="C852" s="5" t="s">
        <v>786</v>
      </c>
      <c r="D852" s="49">
        <v>3.81</v>
      </c>
    </row>
    <row r="853" spans="1:4" x14ac:dyDescent="0.25">
      <c r="A853" s="11">
        <v>12</v>
      </c>
      <c r="B853" s="5" t="s">
        <v>79</v>
      </c>
      <c r="C853" s="5" t="s">
        <v>787</v>
      </c>
      <c r="D853" s="49">
        <v>0.38</v>
      </c>
    </row>
    <row r="854" spans="1:4" x14ac:dyDescent="0.25">
      <c r="A854" s="11">
        <v>13</v>
      </c>
      <c r="B854" s="5" t="s">
        <v>79</v>
      </c>
      <c r="C854" s="5" t="s">
        <v>788</v>
      </c>
      <c r="D854" s="49">
        <v>4.5199999999999996</v>
      </c>
    </row>
    <row r="855" spans="1:4" x14ac:dyDescent="0.25">
      <c r="A855" s="11">
        <v>14</v>
      </c>
      <c r="B855" s="5" t="s">
        <v>79</v>
      </c>
      <c r="C855" s="5" t="s">
        <v>789</v>
      </c>
      <c r="D855" s="49">
        <v>14.984999999999999</v>
      </c>
    </row>
    <row r="856" spans="1:4" x14ac:dyDescent="0.25">
      <c r="A856" s="11">
        <v>15</v>
      </c>
      <c r="B856" s="5" t="s">
        <v>79</v>
      </c>
      <c r="C856" s="5" t="s">
        <v>790</v>
      </c>
      <c r="D856" s="49">
        <v>10.15</v>
      </c>
    </row>
    <row r="857" spans="1:4" x14ac:dyDescent="0.25">
      <c r="A857" s="11">
        <v>16</v>
      </c>
      <c r="B857" s="5" t="s">
        <v>79</v>
      </c>
      <c r="C857" s="5" t="s">
        <v>791</v>
      </c>
      <c r="D857" s="49">
        <v>46.59</v>
      </c>
    </row>
    <row r="858" spans="1:4" x14ac:dyDescent="0.25">
      <c r="A858" s="11">
        <v>17</v>
      </c>
      <c r="B858" s="5" t="s">
        <v>79</v>
      </c>
      <c r="C858" s="5" t="s">
        <v>792</v>
      </c>
      <c r="D858" s="49">
        <v>16.18</v>
      </c>
    </row>
    <row r="859" spans="1:4" x14ac:dyDescent="0.25">
      <c r="A859" s="11">
        <v>18</v>
      </c>
      <c r="B859" s="5" t="s">
        <v>79</v>
      </c>
      <c r="C859" s="5" t="s">
        <v>768</v>
      </c>
      <c r="D859" s="49">
        <v>10.53</v>
      </c>
    </row>
    <row r="860" spans="1:4" x14ac:dyDescent="0.25">
      <c r="A860" s="11">
        <v>19</v>
      </c>
      <c r="B860" s="5" t="s">
        <v>79</v>
      </c>
      <c r="C860" s="5" t="s">
        <v>793</v>
      </c>
      <c r="D860" s="49">
        <v>9.6</v>
      </c>
    </row>
    <row r="861" spans="1:4" x14ac:dyDescent="0.25">
      <c r="A861" s="11">
        <v>20</v>
      </c>
      <c r="B861" s="5" t="s">
        <v>79</v>
      </c>
      <c r="C861" s="5" t="s">
        <v>794</v>
      </c>
      <c r="D861" s="49">
        <v>20.63</v>
      </c>
    </row>
    <row r="862" spans="1:4" x14ac:dyDescent="0.25">
      <c r="A862" s="39" t="s">
        <v>12</v>
      </c>
      <c r="B862" s="20"/>
      <c r="C862" s="9"/>
      <c r="D862" s="41">
        <f>SUM(D842:D861)</f>
        <v>313.76499999999999</v>
      </c>
    </row>
    <row r="863" spans="1:4" x14ac:dyDescent="0.25">
      <c r="A863" s="54" t="s">
        <v>996</v>
      </c>
      <c r="B863" s="55"/>
      <c r="C863" s="56"/>
      <c r="D863" s="52">
        <f>D862+D839+D836+D833+D829</f>
        <v>411.541</v>
      </c>
    </row>
    <row r="864" spans="1:4" x14ac:dyDescent="0.25">
      <c r="A864" s="58" t="s">
        <v>929</v>
      </c>
      <c r="B864" s="58"/>
      <c r="C864" s="58"/>
      <c r="D864" s="58"/>
    </row>
    <row r="865" spans="1:4" x14ac:dyDescent="0.25">
      <c r="A865" s="57" t="s">
        <v>116</v>
      </c>
      <c r="B865" s="57"/>
      <c r="C865" s="57"/>
      <c r="D865" s="57"/>
    </row>
    <row r="866" spans="1:4" x14ac:dyDescent="0.25">
      <c r="A866" s="11">
        <v>1</v>
      </c>
      <c r="B866" s="22" t="s">
        <v>930</v>
      </c>
      <c r="C866" s="22" t="s">
        <v>931</v>
      </c>
      <c r="D866" s="46">
        <v>8.61</v>
      </c>
    </row>
    <row r="867" spans="1:4" x14ac:dyDescent="0.25">
      <c r="A867" s="11">
        <v>2</v>
      </c>
      <c r="B867" s="22" t="s">
        <v>932</v>
      </c>
      <c r="C867" s="22" t="s">
        <v>933</v>
      </c>
      <c r="D867" s="46">
        <v>18.938199999999998</v>
      </c>
    </row>
    <row r="868" spans="1:4" x14ac:dyDescent="0.25">
      <c r="A868" s="39" t="s">
        <v>12</v>
      </c>
      <c r="B868" s="20"/>
      <c r="C868" s="9"/>
      <c r="D868" s="41">
        <f>SUM(D866:D867)</f>
        <v>27.548199999999998</v>
      </c>
    </row>
    <row r="869" spans="1:4" x14ac:dyDescent="0.25">
      <c r="A869" s="54" t="s">
        <v>997</v>
      </c>
      <c r="B869" s="55"/>
      <c r="C869" s="56"/>
      <c r="D869" s="52">
        <f>D868</f>
        <v>27.548199999999998</v>
      </c>
    </row>
    <row r="870" spans="1:4" x14ac:dyDescent="0.25">
      <c r="A870" s="58" t="s">
        <v>1015</v>
      </c>
      <c r="B870" s="58"/>
      <c r="C870" s="58"/>
      <c r="D870" s="58"/>
    </row>
    <row r="871" spans="1:4" x14ac:dyDescent="0.25">
      <c r="A871" s="57" t="s">
        <v>2</v>
      </c>
      <c r="B871" s="57"/>
      <c r="C871" s="57"/>
      <c r="D871" s="57"/>
    </row>
    <row r="872" spans="1:4" x14ac:dyDescent="0.25">
      <c r="A872" s="11">
        <v>1</v>
      </c>
      <c r="B872" s="21" t="s">
        <v>795</v>
      </c>
      <c r="C872" s="19" t="s">
        <v>796</v>
      </c>
      <c r="D872" s="31">
        <v>8.34</v>
      </c>
    </row>
    <row r="873" spans="1:4" x14ac:dyDescent="0.25">
      <c r="A873" s="11">
        <v>2</v>
      </c>
      <c r="B873" s="21" t="s">
        <v>795</v>
      </c>
      <c r="C873" s="19" t="s">
        <v>797</v>
      </c>
      <c r="D873" s="31">
        <v>6.53</v>
      </c>
    </row>
    <row r="874" spans="1:4" x14ac:dyDescent="0.25">
      <c r="A874" s="39" t="s">
        <v>12</v>
      </c>
      <c r="B874" s="20"/>
      <c r="C874" s="9"/>
      <c r="D874" s="41">
        <f>SUM(D872:D873)</f>
        <v>14.870000000000001</v>
      </c>
    </row>
    <row r="875" spans="1:4" x14ac:dyDescent="0.25">
      <c r="A875" s="58" t="s">
        <v>800</v>
      </c>
      <c r="B875" s="58"/>
      <c r="C875" s="58"/>
      <c r="D875" s="58"/>
    </row>
    <row r="876" spans="1:4" x14ac:dyDescent="0.25">
      <c r="A876" s="57" t="s">
        <v>4</v>
      </c>
      <c r="B876" s="57"/>
      <c r="C876" s="57"/>
      <c r="D876" s="57"/>
    </row>
    <row r="877" spans="1:4" ht="31.5" x14ac:dyDescent="0.25">
      <c r="A877" s="11">
        <v>1</v>
      </c>
      <c r="B877" s="23" t="s">
        <v>798</v>
      </c>
      <c r="C877" s="23" t="s">
        <v>799</v>
      </c>
      <c r="D877" s="49">
        <v>13.27</v>
      </c>
    </row>
    <row r="878" spans="1:4" x14ac:dyDescent="0.25">
      <c r="A878" s="39" t="s">
        <v>12</v>
      </c>
      <c r="B878" s="20"/>
      <c r="C878" s="9"/>
      <c r="D878" s="41">
        <f>SUM(D877)</f>
        <v>13.27</v>
      </c>
    </row>
    <row r="879" spans="1:4" x14ac:dyDescent="0.25">
      <c r="A879" s="58" t="s">
        <v>805</v>
      </c>
      <c r="B879" s="58"/>
      <c r="C879" s="58"/>
      <c r="D879" s="58"/>
    </row>
    <row r="880" spans="1:4" x14ac:dyDescent="0.25">
      <c r="A880" s="57" t="s">
        <v>2</v>
      </c>
      <c r="B880" s="57"/>
      <c r="C880" s="57"/>
      <c r="D880" s="57"/>
    </row>
    <row r="881" spans="1:5" ht="31.5" x14ac:dyDescent="0.25">
      <c r="A881" s="11">
        <v>1</v>
      </c>
      <c r="B881" s="23" t="s">
        <v>801</v>
      </c>
      <c r="C881" s="23" t="s">
        <v>802</v>
      </c>
      <c r="D881" s="50">
        <v>5.67</v>
      </c>
    </row>
    <row r="882" spans="1:5" ht="31.5" x14ac:dyDescent="0.25">
      <c r="A882" s="11">
        <v>2</v>
      </c>
      <c r="B882" s="23" t="s">
        <v>803</v>
      </c>
      <c r="C882" s="23" t="s">
        <v>804</v>
      </c>
      <c r="D882" s="50">
        <v>5.66</v>
      </c>
    </row>
    <row r="883" spans="1:5" x14ac:dyDescent="0.25">
      <c r="A883" s="39" t="s">
        <v>12</v>
      </c>
      <c r="B883" s="20"/>
      <c r="C883" s="9"/>
      <c r="D883" s="41">
        <f>SUM(D881:D882)</f>
        <v>11.33</v>
      </c>
    </row>
    <row r="884" spans="1:5" x14ac:dyDescent="0.25">
      <c r="A884" s="57" t="s">
        <v>116</v>
      </c>
      <c r="B884" s="57"/>
      <c r="C884" s="57"/>
      <c r="D884" s="57"/>
    </row>
    <row r="885" spans="1:5" x14ac:dyDescent="0.25">
      <c r="A885" s="11">
        <v>1</v>
      </c>
      <c r="B885" s="23" t="s">
        <v>806</v>
      </c>
      <c r="C885" s="23" t="s">
        <v>807</v>
      </c>
      <c r="D885" s="50">
        <v>16.440000000000001</v>
      </c>
    </row>
    <row r="886" spans="1:5" x14ac:dyDescent="0.25">
      <c r="A886" s="39" t="s">
        <v>12</v>
      </c>
      <c r="B886" s="20"/>
      <c r="C886" s="9"/>
      <c r="D886" s="41">
        <f>SUM(D885)</f>
        <v>16.440000000000001</v>
      </c>
    </row>
    <row r="887" spans="1:5" x14ac:dyDescent="0.25">
      <c r="A887" s="54" t="s">
        <v>998</v>
      </c>
      <c r="B887" s="55"/>
      <c r="C887" s="56"/>
      <c r="D887" s="52">
        <f>D886+D883+D878+D874</f>
        <v>55.910000000000011</v>
      </c>
    </row>
    <row r="888" spans="1:5" x14ac:dyDescent="0.25">
      <c r="A888" s="58" t="s">
        <v>817</v>
      </c>
      <c r="B888" s="58"/>
      <c r="C888" s="58"/>
      <c r="D888" s="58"/>
    </row>
    <row r="889" spans="1:5" x14ac:dyDescent="0.25">
      <c r="A889" s="57" t="s">
        <v>2</v>
      </c>
      <c r="B889" s="57"/>
      <c r="C889" s="57"/>
      <c r="D889" s="57"/>
    </row>
    <row r="890" spans="1:5" x14ac:dyDescent="0.25">
      <c r="A890" s="11">
        <v>1</v>
      </c>
      <c r="B890" s="23" t="s">
        <v>818</v>
      </c>
      <c r="C890" s="23" t="s">
        <v>819</v>
      </c>
      <c r="D890" s="46">
        <v>4.66</v>
      </c>
      <c r="E890" s="13"/>
    </row>
    <row r="891" spans="1:5" x14ac:dyDescent="0.25">
      <c r="A891" s="11">
        <v>2</v>
      </c>
      <c r="B891" s="23" t="s">
        <v>820</v>
      </c>
      <c r="C891" s="23" t="s">
        <v>821</v>
      </c>
      <c r="D891" s="46">
        <v>3.5</v>
      </c>
      <c r="E891" s="12"/>
    </row>
    <row r="892" spans="1:5" x14ac:dyDescent="0.25">
      <c r="A892" s="39" t="s">
        <v>12</v>
      </c>
      <c r="B892" s="20"/>
      <c r="C892" s="9"/>
      <c r="D892" s="41">
        <f>SUM(D890:D891)</f>
        <v>8.16</v>
      </c>
    </row>
    <row r="893" spans="1:5" x14ac:dyDescent="0.25">
      <c r="A893" s="58" t="s">
        <v>808</v>
      </c>
      <c r="B893" s="58"/>
      <c r="C893" s="58"/>
      <c r="D893" s="58"/>
    </row>
    <row r="894" spans="1:5" x14ac:dyDescent="0.25">
      <c r="A894" s="57" t="s">
        <v>2</v>
      </c>
      <c r="B894" s="57"/>
      <c r="C894" s="57"/>
      <c r="D894" s="57"/>
    </row>
    <row r="895" spans="1:5" x14ac:dyDescent="0.25">
      <c r="A895" s="11">
        <v>1</v>
      </c>
      <c r="B895" s="19" t="s">
        <v>809</v>
      </c>
      <c r="C895" s="19" t="s">
        <v>810</v>
      </c>
      <c r="D895" s="49">
        <v>9.1240000000000006</v>
      </c>
    </row>
    <row r="896" spans="1:5" x14ac:dyDescent="0.25">
      <c r="A896" s="39" t="s">
        <v>12</v>
      </c>
      <c r="B896" s="20"/>
      <c r="C896" s="9"/>
      <c r="D896" s="41">
        <f>SUM(D895)</f>
        <v>9.1240000000000006</v>
      </c>
    </row>
    <row r="897" spans="1:4" x14ac:dyDescent="0.25">
      <c r="A897" s="57" t="s">
        <v>4</v>
      </c>
      <c r="B897" s="57"/>
      <c r="C897" s="57"/>
      <c r="D897" s="57"/>
    </row>
    <row r="898" spans="1:4" x14ac:dyDescent="0.25">
      <c r="A898" s="11">
        <v>1</v>
      </c>
      <c r="B898" s="19" t="s">
        <v>811</v>
      </c>
      <c r="C898" s="19" t="s">
        <v>812</v>
      </c>
      <c r="D898" s="49">
        <v>0.39500000000000002</v>
      </c>
    </row>
    <row r="899" spans="1:4" x14ac:dyDescent="0.25">
      <c r="A899" s="11">
        <v>2</v>
      </c>
      <c r="B899" s="19" t="s">
        <v>811</v>
      </c>
      <c r="C899" s="19" t="s">
        <v>813</v>
      </c>
      <c r="D899" s="49">
        <v>0.82</v>
      </c>
    </row>
    <row r="900" spans="1:4" x14ac:dyDescent="0.25">
      <c r="A900" s="39" t="s">
        <v>12</v>
      </c>
      <c r="B900" s="20"/>
      <c r="C900" s="9"/>
      <c r="D900" s="41">
        <f>SUM(D898:D899)</f>
        <v>1.2149999999999999</v>
      </c>
    </row>
    <row r="901" spans="1:4" x14ac:dyDescent="0.25">
      <c r="A901" s="58" t="s">
        <v>814</v>
      </c>
      <c r="B901" s="58"/>
      <c r="C901" s="58"/>
      <c r="D901" s="58"/>
    </row>
    <row r="902" spans="1:4" x14ac:dyDescent="0.25">
      <c r="A902" s="57" t="s">
        <v>2</v>
      </c>
      <c r="B902" s="57"/>
      <c r="C902" s="57"/>
      <c r="D902" s="57"/>
    </row>
    <row r="903" spans="1:4" x14ac:dyDescent="0.25">
      <c r="A903" s="11">
        <v>1</v>
      </c>
      <c r="B903" s="23" t="s">
        <v>815</v>
      </c>
      <c r="C903" s="23" t="s">
        <v>816</v>
      </c>
      <c r="D903" s="49">
        <v>6.6660000000000004</v>
      </c>
    </row>
    <row r="904" spans="1:4" x14ac:dyDescent="0.25">
      <c r="A904" s="39" t="s">
        <v>12</v>
      </c>
      <c r="B904" s="20"/>
      <c r="C904" s="9"/>
      <c r="D904" s="41">
        <f>SUM(D903)</f>
        <v>6.6660000000000004</v>
      </c>
    </row>
    <row r="905" spans="1:4" x14ac:dyDescent="0.25">
      <c r="A905" s="58" t="s">
        <v>835</v>
      </c>
      <c r="B905" s="58"/>
      <c r="C905" s="58"/>
      <c r="D905" s="58"/>
    </row>
    <row r="906" spans="1:4" x14ac:dyDescent="0.25">
      <c r="A906" s="57" t="s">
        <v>2</v>
      </c>
      <c r="B906" s="57"/>
      <c r="C906" s="57"/>
      <c r="D906" s="57"/>
    </row>
    <row r="907" spans="1:4" x14ac:dyDescent="0.25">
      <c r="A907" s="11">
        <v>1</v>
      </c>
      <c r="B907" s="23" t="s">
        <v>836</v>
      </c>
      <c r="C907" s="23" t="s">
        <v>837</v>
      </c>
      <c r="D907" s="49">
        <v>4.5309999999999997</v>
      </c>
    </row>
    <row r="908" spans="1:4" x14ac:dyDescent="0.25">
      <c r="A908" s="39" t="s">
        <v>12</v>
      </c>
      <c r="B908" s="20"/>
      <c r="C908" s="9"/>
      <c r="D908" s="41">
        <f>SUM(D907)</f>
        <v>4.5309999999999997</v>
      </c>
    </row>
    <row r="909" spans="1:4" x14ac:dyDescent="0.25">
      <c r="A909" s="58" t="s">
        <v>838</v>
      </c>
      <c r="B909" s="58"/>
      <c r="C909" s="58"/>
      <c r="D909" s="58"/>
    </row>
    <row r="910" spans="1:4" x14ac:dyDescent="0.25">
      <c r="A910" s="57" t="s">
        <v>2</v>
      </c>
      <c r="B910" s="57"/>
      <c r="C910" s="57"/>
      <c r="D910" s="57"/>
    </row>
    <row r="911" spans="1:4" x14ac:dyDescent="0.25">
      <c r="A911" s="11">
        <v>1</v>
      </c>
      <c r="B911" s="23" t="s">
        <v>839</v>
      </c>
      <c r="C911" s="23" t="s">
        <v>840</v>
      </c>
      <c r="D911" s="49">
        <v>6.1379999999999999</v>
      </c>
    </row>
    <row r="912" spans="1:4" x14ac:dyDescent="0.25">
      <c r="A912" s="11">
        <v>2</v>
      </c>
      <c r="B912" s="23" t="s">
        <v>841</v>
      </c>
      <c r="C912" s="23" t="s">
        <v>842</v>
      </c>
      <c r="D912" s="49">
        <v>6.51</v>
      </c>
    </row>
    <row r="913" spans="1:5" x14ac:dyDescent="0.25">
      <c r="A913" s="39" t="s">
        <v>12</v>
      </c>
      <c r="B913" s="20"/>
      <c r="C913" s="9"/>
      <c r="D913" s="41">
        <f>SUM(D911:D912)</f>
        <v>12.648</v>
      </c>
    </row>
    <row r="914" spans="1:5" x14ac:dyDescent="0.25">
      <c r="A914" s="57" t="s">
        <v>116</v>
      </c>
      <c r="B914" s="57"/>
      <c r="C914" s="57"/>
      <c r="D914" s="57"/>
    </row>
    <row r="915" spans="1:5" x14ac:dyDescent="0.25">
      <c r="A915" s="11">
        <v>1</v>
      </c>
      <c r="B915" s="23" t="s">
        <v>844</v>
      </c>
      <c r="C915" s="23" t="s">
        <v>843</v>
      </c>
      <c r="D915" s="50">
        <v>49.54</v>
      </c>
    </row>
    <row r="916" spans="1:5" x14ac:dyDescent="0.25">
      <c r="A916" s="39" t="s">
        <v>12</v>
      </c>
      <c r="B916" s="20"/>
      <c r="C916" s="9"/>
      <c r="D916" s="41">
        <f>SUM(D915)</f>
        <v>49.54</v>
      </c>
    </row>
    <row r="917" spans="1:5" x14ac:dyDescent="0.25">
      <c r="A917" s="58" t="s">
        <v>825</v>
      </c>
      <c r="B917" s="58"/>
      <c r="C917" s="58"/>
      <c r="D917" s="58"/>
    </row>
    <row r="918" spans="1:5" x14ac:dyDescent="0.25">
      <c r="A918" s="57" t="s">
        <v>2</v>
      </c>
      <c r="B918" s="57"/>
      <c r="C918" s="57"/>
      <c r="D918" s="57"/>
    </row>
    <row r="919" spans="1:5" x14ac:dyDescent="0.25">
      <c r="A919" s="11">
        <v>1</v>
      </c>
      <c r="B919" s="23" t="s">
        <v>826</v>
      </c>
      <c r="C919" s="23" t="s">
        <v>827</v>
      </c>
      <c r="D919" s="46" t="s">
        <v>828</v>
      </c>
      <c r="E919" s="13"/>
    </row>
    <row r="920" spans="1:5" x14ac:dyDescent="0.25">
      <c r="A920" s="11">
        <v>2</v>
      </c>
      <c r="B920" s="23" t="s">
        <v>829</v>
      </c>
      <c r="C920" s="23" t="s">
        <v>830</v>
      </c>
      <c r="D920" s="46">
        <v>4.29</v>
      </c>
      <c r="E920" s="12"/>
    </row>
    <row r="921" spans="1:5" x14ac:dyDescent="0.25">
      <c r="A921" s="11">
        <v>3</v>
      </c>
      <c r="B921" s="23" t="s">
        <v>831</v>
      </c>
      <c r="C921" s="23" t="s">
        <v>832</v>
      </c>
      <c r="D921" s="46" t="s">
        <v>828</v>
      </c>
      <c r="E921" s="12"/>
    </row>
    <row r="922" spans="1:5" x14ac:dyDescent="0.25">
      <c r="A922" s="39" t="s">
        <v>12</v>
      </c>
      <c r="B922" s="20"/>
      <c r="C922" s="9"/>
      <c r="D922" s="41">
        <f>SUM(D919:D921)</f>
        <v>4.29</v>
      </c>
    </row>
    <row r="923" spans="1:5" x14ac:dyDescent="0.25">
      <c r="A923" s="57" t="s">
        <v>116</v>
      </c>
      <c r="B923" s="57"/>
      <c r="C923" s="57"/>
      <c r="D923" s="57"/>
    </row>
    <row r="924" spans="1:5" x14ac:dyDescent="0.25">
      <c r="A924" s="11">
        <v>1</v>
      </c>
      <c r="B924" s="23" t="s">
        <v>833</v>
      </c>
      <c r="C924" s="23" t="s">
        <v>834</v>
      </c>
      <c r="D924" s="46">
        <v>31.71</v>
      </c>
    </row>
    <row r="925" spans="1:5" x14ac:dyDescent="0.25">
      <c r="A925" s="39" t="s">
        <v>12</v>
      </c>
      <c r="B925" s="20"/>
      <c r="C925" s="9"/>
      <c r="D925" s="41">
        <f>SUM(D924)</f>
        <v>31.71</v>
      </c>
    </row>
    <row r="926" spans="1:5" x14ac:dyDescent="0.25">
      <c r="A926" s="58" t="s">
        <v>845</v>
      </c>
      <c r="B926" s="58"/>
      <c r="C926" s="58"/>
      <c r="D926" s="58"/>
    </row>
    <row r="927" spans="1:5" x14ac:dyDescent="0.25">
      <c r="A927" s="57" t="s">
        <v>2</v>
      </c>
      <c r="B927" s="57"/>
      <c r="C927" s="57"/>
      <c r="D927" s="57"/>
    </row>
    <row r="928" spans="1:5" x14ac:dyDescent="0.25">
      <c r="A928" s="11">
        <v>1</v>
      </c>
      <c r="B928" s="23" t="s">
        <v>849</v>
      </c>
      <c r="C928" s="23" t="s">
        <v>847</v>
      </c>
      <c r="D928" s="49">
        <v>6.6920000000000002</v>
      </c>
    </row>
    <row r="929" spans="1:4" x14ac:dyDescent="0.25">
      <c r="A929" s="11">
        <v>2</v>
      </c>
      <c r="B929" s="23" t="s">
        <v>846</v>
      </c>
      <c r="C929" s="23" t="s">
        <v>848</v>
      </c>
      <c r="D929" s="49">
        <v>6.8890000000000002</v>
      </c>
    </row>
    <row r="930" spans="1:4" x14ac:dyDescent="0.25">
      <c r="A930" s="39" t="s">
        <v>12</v>
      </c>
      <c r="B930" s="20"/>
      <c r="C930" s="9"/>
      <c r="D930" s="41">
        <f>SUM(D928:D929)</f>
        <v>13.581</v>
      </c>
    </row>
    <row r="931" spans="1:4" x14ac:dyDescent="0.25">
      <c r="A931" s="58" t="s">
        <v>822</v>
      </c>
      <c r="B931" s="58"/>
      <c r="C931" s="58"/>
      <c r="D931" s="58"/>
    </row>
    <row r="932" spans="1:4" x14ac:dyDescent="0.25">
      <c r="A932" s="57" t="s">
        <v>2</v>
      </c>
      <c r="B932" s="57"/>
      <c r="C932" s="57"/>
      <c r="D932" s="57"/>
    </row>
    <row r="933" spans="1:4" x14ac:dyDescent="0.25">
      <c r="A933" s="11">
        <v>1</v>
      </c>
      <c r="B933" s="20" t="s">
        <v>823</v>
      </c>
      <c r="C933" s="20" t="s">
        <v>824</v>
      </c>
      <c r="D933" s="50">
        <v>6.94</v>
      </c>
    </row>
    <row r="934" spans="1:4" x14ac:dyDescent="0.25">
      <c r="A934" s="39" t="s">
        <v>12</v>
      </c>
      <c r="B934" s="20"/>
      <c r="C934" s="9"/>
      <c r="D934" s="41">
        <f>SUM(D933)</f>
        <v>6.94</v>
      </c>
    </row>
    <row r="935" spans="1:4" x14ac:dyDescent="0.25">
      <c r="A935" s="54" t="s">
        <v>999</v>
      </c>
      <c r="B935" s="55"/>
      <c r="C935" s="56"/>
      <c r="D935" s="52">
        <f>D934+D930+D925+D922+D916+D913+D908+D904+D900+D896+D892</f>
        <v>148.405</v>
      </c>
    </row>
    <row r="936" spans="1:4" x14ac:dyDescent="0.25">
      <c r="A936" s="58" t="s">
        <v>1000</v>
      </c>
      <c r="B936" s="58"/>
      <c r="C936" s="58"/>
      <c r="D936" s="58"/>
    </row>
    <row r="937" spans="1:4" x14ac:dyDescent="0.25">
      <c r="A937" s="57" t="s">
        <v>2</v>
      </c>
      <c r="B937" s="57"/>
      <c r="C937" s="57"/>
      <c r="D937" s="57"/>
    </row>
    <row r="938" spans="1:4" x14ac:dyDescent="0.25">
      <c r="A938" s="11">
        <v>1</v>
      </c>
      <c r="B938" s="22" t="s">
        <v>850</v>
      </c>
      <c r="C938" s="22" t="s">
        <v>851</v>
      </c>
      <c r="D938" s="46">
        <v>12.590299999999999</v>
      </c>
    </row>
    <row r="939" spans="1:4" x14ac:dyDescent="0.25">
      <c r="A939" s="11">
        <v>2</v>
      </c>
      <c r="B939" s="22" t="s">
        <v>852</v>
      </c>
      <c r="C939" s="22" t="s">
        <v>853</v>
      </c>
      <c r="D939" s="46">
        <v>12.590299999999999</v>
      </c>
    </row>
    <row r="940" spans="1:4" x14ac:dyDescent="0.25">
      <c r="A940" s="39" t="s">
        <v>12</v>
      </c>
      <c r="B940" s="20"/>
      <c r="C940" s="9"/>
      <c r="D940" s="41">
        <f>SUM(D938:D939)</f>
        <v>25.180599999999998</v>
      </c>
    </row>
    <row r="941" spans="1:4" x14ac:dyDescent="0.25">
      <c r="A941" s="57" t="s">
        <v>116</v>
      </c>
      <c r="B941" s="57"/>
      <c r="C941" s="57"/>
      <c r="D941" s="57"/>
    </row>
    <row r="942" spans="1:4" x14ac:dyDescent="0.25">
      <c r="A942" s="11">
        <v>1</v>
      </c>
      <c r="B942" s="22" t="s">
        <v>854</v>
      </c>
      <c r="C942" s="22" t="s">
        <v>855</v>
      </c>
      <c r="D942" s="46">
        <v>26.48</v>
      </c>
    </row>
    <row r="943" spans="1:4" x14ac:dyDescent="0.25">
      <c r="A943" s="11">
        <v>2</v>
      </c>
      <c r="B943" s="22" t="s">
        <v>856</v>
      </c>
      <c r="C943" s="22" t="s">
        <v>857</v>
      </c>
      <c r="D943" s="46">
        <v>0.86</v>
      </c>
    </row>
    <row r="944" spans="1:4" x14ac:dyDescent="0.25">
      <c r="A944" s="39" t="s">
        <v>12</v>
      </c>
      <c r="B944" s="20"/>
      <c r="C944" s="9"/>
      <c r="D944" s="41">
        <f>SUM(D942:D943)</f>
        <v>27.34</v>
      </c>
    </row>
    <row r="945" spans="1:4" x14ac:dyDescent="0.25">
      <c r="A945" s="59" t="s">
        <v>5</v>
      </c>
      <c r="B945" s="59"/>
      <c r="C945" s="59"/>
      <c r="D945" s="59"/>
    </row>
    <row r="946" spans="1:4" x14ac:dyDescent="0.25">
      <c r="A946" s="11">
        <v>1</v>
      </c>
      <c r="B946" s="22" t="s">
        <v>859</v>
      </c>
      <c r="C946" s="22" t="s">
        <v>858</v>
      </c>
      <c r="D946" s="46">
        <v>15.7098</v>
      </c>
    </row>
    <row r="947" spans="1:4" x14ac:dyDescent="0.25">
      <c r="A947" s="39" t="s">
        <v>12</v>
      </c>
      <c r="B947" s="20"/>
      <c r="C947" s="9"/>
      <c r="D947" s="41">
        <f>SUM(D946)</f>
        <v>15.7098</v>
      </c>
    </row>
    <row r="948" spans="1:4" x14ac:dyDescent="0.25">
      <c r="A948" s="59" t="s">
        <v>6</v>
      </c>
      <c r="B948" s="59"/>
      <c r="C948" s="59"/>
      <c r="D948" s="59"/>
    </row>
    <row r="949" spans="1:4" x14ac:dyDescent="0.25">
      <c r="A949" s="11">
        <v>1</v>
      </c>
      <c r="B949" s="22" t="s">
        <v>860</v>
      </c>
      <c r="C949" s="22" t="s">
        <v>861</v>
      </c>
      <c r="D949" s="46">
        <v>6.0095000000000001</v>
      </c>
    </row>
    <row r="950" spans="1:4" x14ac:dyDescent="0.25">
      <c r="A950" s="11">
        <v>2</v>
      </c>
      <c r="B950" s="22" t="s">
        <v>862</v>
      </c>
      <c r="C950" s="22" t="s">
        <v>863</v>
      </c>
      <c r="D950" s="46">
        <v>6.8525</v>
      </c>
    </row>
    <row r="951" spans="1:4" x14ac:dyDescent="0.25">
      <c r="A951" s="39" t="s">
        <v>12</v>
      </c>
      <c r="B951" s="20"/>
      <c r="C951" s="9"/>
      <c r="D951" s="41">
        <f>SUM(D949:D950)</f>
        <v>12.862</v>
      </c>
    </row>
    <row r="952" spans="1:4" x14ac:dyDescent="0.25">
      <c r="A952" s="58" t="s">
        <v>1001</v>
      </c>
      <c r="B952" s="58"/>
      <c r="C952" s="58"/>
      <c r="D952" s="58"/>
    </row>
    <row r="953" spans="1:4" x14ac:dyDescent="0.25">
      <c r="A953" s="59" t="s">
        <v>6</v>
      </c>
      <c r="B953" s="59"/>
      <c r="C953" s="59"/>
      <c r="D953" s="59"/>
    </row>
    <row r="954" spans="1:4" x14ac:dyDescent="0.25">
      <c r="A954" s="11">
        <v>1</v>
      </c>
      <c r="B954" s="22" t="s">
        <v>864</v>
      </c>
      <c r="C954" s="22" t="s">
        <v>865</v>
      </c>
      <c r="D954" s="50">
        <v>3.2</v>
      </c>
    </row>
    <row r="955" spans="1:4" x14ac:dyDescent="0.25">
      <c r="A955" s="39" t="s">
        <v>12</v>
      </c>
      <c r="B955" s="20"/>
      <c r="C955" s="9"/>
      <c r="D955" s="41">
        <f>SUM(D954)</f>
        <v>3.2</v>
      </c>
    </row>
    <row r="956" spans="1:4" x14ac:dyDescent="0.25">
      <c r="A956" s="58" t="s">
        <v>1002</v>
      </c>
      <c r="B956" s="58"/>
      <c r="C956" s="58"/>
      <c r="D956" s="58"/>
    </row>
    <row r="957" spans="1:4" x14ac:dyDescent="0.25">
      <c r="A957" s="59" t="s">
        <v>5</v>
      </c>
      <c r="B957" s="59"/>
      <c r="C957" s="59"/>
      <c r="D957" s="59"/>
    </row>
    <row r="958" spans="1:4" x14ac:dyDescent="0.25">
      <c r="A958" s="11">
        <v>1</v>
      </c>
      <c r="B958" s="20" t="s">
        <v>79</v>
      </c>
      <c r="C958" s="23" t="s">
        <v>866</v>
      </c>
      <c r="D958" s="46">
        <v>13.2553</v>
      </c>
    </row>
    <row r="959" spans="1:4" x14ac:dyDescent="0.25">
      <c r="A959" s="11">
        <v>2</v>
      </c>
      <c r="B959" s="20" t="s">
        <v>79</v>
      </c>
      <c r="C959" s="23" t="s">
        <v>867</v>
      </c>
      <c r="D959" s="46">
        <v>2.9211</v>
      </c>
    </row>
    <row r="960" spans="1:4" x14ac:dyDescent="0.25">
      <c r="A960" s="11">
        <v>3</v>
      </c>
      <c r="B960" s="20" t="s">
        <v>79</v>
      </c>
      <c r="C960" s="23" t="s">
        <v>868</v>
      </c>
      <c r="D960" s="46">
        <v>10.328900000000001</v>
      </c>
    </row>
    <row r="961" spans="1:4" x14ac:dyDescent="0.25">
      <c r="A961" s="11">
        <v>4</v>
      </c>
      <c r="B961" s="20" t="s">
        <v>79</v>
      </c>
      <c r="C961" s="23" t="s">
        <v>869</v>
      </c>
      <c r="D961" s="46">
        <v>2.5333999999999999</v>
      </c>
    </row>
    <row r="962" spans="1:4" x14ac:dyDescent="0.25">
      <c r="A962" s="11">
        <v>5</v>
      </c>
      <c r="B962" s="20" t="s">
        <v>79</v>
      </c>
      <c r="C962" s="23" t="s">
        <v>870</v>
      </c>
      <c r="D962" s="46">
        <v>7.3975999999999997</v>
      </c>
    </row>
    <row r="963" spans="1:4" x14ac:dyDescent="0.25">
      <c r="A963" s="11">
        <v>6</v>
      </c>
      <c r="B963" s="20" t="s">
        <v>79</v>
      </c>
      <c r="C963" s="23" t="s">
        <v>871</v>
      </c>
      <c r="D963" s="46">
        <v>2.2059000000000002</v>
      </c>
    </row>
    <row r="964" spans="1:4" x14ac:dyDescent="0.25">
      <c r="A964" s="11">
        <v>7</v>
      </c>
      <c r="B964" s="20" t="s">
        <v>79</v>
      </c>
      <c r="C964" s="23" t="s">
        <v>872</v>
      </c>
      <c r="D964" s="46">
        <v>5.0667999999999997</v>
      </c>
    </row>
    <row r="965" spans="1:4" x14ac:dyDescent="0.25">
      <c r="A965" s="11">
        <v>8</v>
      </c>
      <c r="B965" s="20" t="s">
        <v>79</v>
      </c>
      <c r="C965" s="23" t="s">
        <v>873</v>
      </c>
      <c r="D965" s="46">
        <v>3.7900999999999998</v>
      </c>
    </row>
    <row r="966" spans="1:4" x14ac:dyDescent="0.25">
      <c r="A966" s="11">
        <v>9</v>
      </c>
      <c r="B966" s="20" t="s">
        <v>79</v>
      </c>
      <c r="C966" s="23" t="s">
        <v>874</v>
      </c>
      <c r="D966" s="46">
        <v>6.4973000000000001</v>
      </c>
    </row>
    <row r="967" spans="1:4" x14ac:dyDescent="0.25">
      <c r="A967" s="11">
        <v>10</v>
      </c>
      <c r="B967" s="20" t="s">
        <v>79</v>
      </c>
      <c r="C967" s="23" t="s">
        <v>875</v>
      </c>
      <c r="D967" s="46">
        <v>5.0667999999999997</v>
      </c>
    </row>
    <row r="968" spans="1:4" x14ac:dyDescent="0.25">
      <c r="A968" s="11">
        <v>11</v>
      </c>
      <c r="B968" s="20" t="s">
        <v>79</v>
      </c>
      <c r="C968" s="23" t="s">
        <v>876</v>
      </c>
      <c r="D968" s="46">
        <v>5.0667999999999997</v>
      </c>
    </row>
    <row r="969" spans="1:4" x14ac:dyDescent="0.25">
      <c r="A969" s="11">
        <v>12</v>
      </c>
      <c r="B969" s="20" t="s">
        <v>79</v>
      </c>
      <c r="C969" s="23" t="s">
        <v>877</v>
      </c>
      <c r="D969" s="46">
        <v>11.538</v>
      </c>
    </row>
    <row r="970" spans="1:4" x14ac:dyDescent="0.25">
      <c r="A970" s="11">
        <v>13</v>
      </c>
      <c r="B970" s="20" t="s">
        <v>79</v>
      </c>
      <c r="C970" s="23" t="s">
        <v>878</v>
      </c>
      <c r="D970" s="46">
        <v>3.7900999999999998</v>
      </c>
    </row>
    <row r="971" spans="1:4" x14ac:dyDescent="0.25">
      <c r="A971" s="11">
        <v>14</v>
      </c>
      <c r="B971" s="20" t="s">
        <v>79</v>
      </c>
      <c r="C971" s="23" t="s">
        <v>879</v>
      </c>
      <c r="D971" s="46">
        <v>5.4545000000000003</v>
      </c>
    </row>
    <row r="972" spans="1:4" x14ac:dyDescent="0.25">
      <c r="A972" s="11">
        <v>15</v>
      </c>
      <c r="B972" s="20" t="s">
        <v>79</v>
      </c>
      <c r="C972" s="23" t="s">
        <v>880</v>
      </c>
      <c r="D972" s="46">
        <v>4.9412000000000003</v>
      </c>
    </row>
    <row r="973" spans="1:4" x14ac:dyDescent="0.25">
      <c r="A973" s="11">
        <v>16</v>
      </c>
      <c r="B973" s="20" t="s">
        <v>79</v>
      </c>
      <c r="C973" s="23" t="s">
        <v>881</v>
      </c>
      <c r="D973" s="46">
        <v>3.0802</v>
      </c>
    </row>
    <row r="974" spans="1:4" x14ac:dyDescent="0.25">
      <c r="A974" s="11">
        <v>17</v>
      </c>
      <c r="B974" s="20" t="s">
        <v>79</v>
      </c>
      <c r="C974" s="23" t="s">
        <v>882</v>
      </c>
      <c r="D974" s="46">
        <v>2.2593999999999999</v>
      </c>
    </row>
    <row r="975" spans="1:4" x14ac:dyDescent="0.25">
      <c r="A975" s="11">
        <v>18</v>
      </c>
      <c r="B975" s="20" t="s">
        <v>79</v>
      </c>
      <c r="C975" s="23" t="s">
        <v>883</v>
      </c>
      <c r="D975" s="46">
        <v>4.3380000000000001</v>
      </c>
    </row>
    <row r="976" spans="1:4" x14ac:dyDescent="0.25">
      <c r="A976" s="11">
        <v>19</v>
      </c>
      <c r="B976" s="20" t="s">
        <v>79</v>
      </c>
      <c r="C976" s="23" t="s">
        <v>884</v>
      </c>
      <c r="D976" s="46">
        <v>7.2192999999999996</v>
      </c>
    </row>
    <row r="977" spans="1:4" x14ac:dyDescent="0.25">
      <c r="A977" s="11">
        <v>20</v>
      </c>
      <c r="B977" s="20" t="s">
        <v>79</v>
      </c>
      <c r="C977" s="23" t="s">
        <v>885</v>
      </c>
      <c r="D977" s="46">
        <v>4.4118000000000004</v>
      </c>
    </row>
    <row r="978" spans="1:4" x14ac:dyDescent="0.25">
      <c r="A978" s="11">
        <v>21</v>
      </c>
      <c r="B978" s="20" t="s">
        <v>79</v>
      </c>
      <c r="C978" s="23" t="s">
        <v>886</v>
      </c>
      <c r="D978" s="46">
        <v>4.1840000000000002</v>
      </c>
    </row>
    <row r="979" spans="1:4" x14ac:dyDescent="0.25">
      <c r="A979" s="11">
        <v>22</v>
      </c>
      <c r="B979" s="20" t="s">
        <v>79</v>
      </c>
      <c r="C979" s="23" t="s">
        <v>887</v>
      </c>
      <c r="D979" s="46">
        <v>2.8075000000000001</v>
      </c>
    </row>
    <row r="980" spans="1:4" x14ac:dyDescent="0.25">
      <c r="A980" s="11">
        <v>23</v>
      </c>
      <c r="B980" s="20" t="s">
        <v>79</v>
      </c>
      <c r="C980" s="23" t="s">
        <v>888</v>
      </c>
      <c r="D980" s="46">
        <v>5.8422000000000001</v>
      </c>
    </row>
    <row r="981" spans="1:4" x14ac:dyDescent="0.25">
      <c r="A981" s="39" t="s">
        <v>12</v>
      </c>
      <c r="B981" s="20"/>
      <c r="C981" s="9"/>
      <c r="D981" s="41">
        <f>SUM(D958:D980)</f>
        <v>123.9962</v>
      </c>
    </row>
    <row r="982" spans="1:4" x14ac:dyDescent="0.25">
      <c r="A982" s="54" t="s">
        <v>1003</v>
      </c>
      <c r="B982" s="55"/>
      <c r="C982" s="56"/>
      <c r="D982" s="52">
        <f>D981+D955+D951+D947+D944+D940</f>
        <v>208.2886</v>
      </c>
    </row>
    <row r="983" spans="1:4" x14ac:dyDescent="0.25">
      <c r="A983" s="58" t="s">
        <v>1004</v>
      </c>
      <c r="B983" s="58"/>
      <c r="C983" s="58"/>
      <c r="D983" s="58"/>
    </row>
    <row r="984" spans="1:4" x14ac:dyDescent="0.25">
      <c r="A984" s="59" t="s">
        <v>6</v>
      </c>
      <c r="B984" s="59"/>
      <c r="C984" s="59"/>
      <c r="D984" s="59"/>
    </row>
    <row r="985" spans="1:4" x14ac:dyDescent="0.25">
      <c r="A985" s="11">
        <v>1</v>
      </c>
      <c r="B985" s="22" t="s">
        <v>927</v>
      </c>
      <c r="C985" s="23" t="s">
        <v>928</v>
      </c>
      <c r="D985" s="46">
        <v>5.1609999999999996</v>
      </c>
    </row>
    <row r="986" spans="1:4" x14ac:dyDescent="0.25">
      <c r="A986" s="39" t="s">
        <v>12</v>
      </c>
      <c r="B986" s="20"/>
      <c r="C986" s="9"/>
      <c r="D986" s="41">
        <f>SUM(D985)</f>
        <v>5.1609999999999996</v>
      </c>
    </row>
    <row r="987" spans="1:4" x14ac:dyDescent="0.25">
      <c r="A987" s="58" t="s">
        <v>1005</v>
      </c>
      <c r="B987" s="58"/>
      <c r="C987" s="58"/>
      <c r="D987" s="58"/>
    </row>
    <row r="988" spans="1:4" x14ac:dyDescent="0.25">
      <c r="A988" s="57" t="s">
        <v>2</v>
      </c>
      <c r="B988" s="57"/>
      <c r="C988" s="57"/>
      <c r="D988" s="57"/>
    </row>
    <row r="989" spans="1:4" x14ac:dyDescent="0.25">
      <c r="A989" s="11">
        <v>1</v>
      </c>
      <c r="B989" s="22" t="s">
        <v>889</v>
      </c>
      <c r="C989" s="22" t="s">
        <v>890</v>
      </c>
      <c r="D989" s="46">
        <v>11.0364</v>
      </c>
    </row>
    <row r="990" spans="1:4" x14ac:dyDescent="0.25">
      <c r="A990" s="11">
        <v>2</v>
      </c>
      <c r="B990" s="22" t="s">
        <v>891</v>
      </c>
      <c r="C990" s="22" t="s">
        <v>892</v>
      </c>
      <c r="D990" s="46">
        <v>10.3764</v>
      </c>
    </row>
    <row r="991" spans="1:4" x14ac:dyDescent="0.25">
      <c r="A991" s="11">
        <v>3</v>
      </c>
      <c r="B991" s="22" t="s">
        <v>893</v>
      </c>
      <c r="C991" s="22" t="s">
        <v>894</v>
      </c>
      <c r="D991" s="46">
        <v>12.592000000000001</v>
      </c>
    </row>
    <row r="992" spans="1:4" x14ac:dyDescent="0.25">
      <c r="A992" s="11">
        <v>4</v>
      </c>
      <c r="B992" s="22" t="s">
        <v>895</v>
      </c>
      <c r="C992" s="22" t="s">
        <v>896</v>
      </c>
      <c r="D992" s="46">
        <v>12.4621</v>
      </c>
    </row>
    <row r="993" spans="1:6" x14ac:dyDescent="0.25">
      <c r="A993" s="39" t="s">
        <v>12</v>
      </c>
      <c r="B993" s="20"/>
      <c r="C993" s="9"/>
      <c r="D993" s="41">
        <f>SUM(D989:D992)</f>
        <v>46.466900000000003</v>
      </c>
    </row>
    <row r="994" spans="1:6" x14ac:dyDescent="0.25">
      <c r="A994" s="57" t="s">
        <v>116</v>
      </c>
      <c r="B994" s="57"/>
      <c r="C994" s="57"/>
      <c r="D994" s="57"/>
    </row>
    <row r="995" spans="1:6" x14ac:dyDescent="0.25">
      <c r="A995" s="11">
        <v>1</v>
      </c>
      <c r="B995" s="22" t="s">
        <v>897</v>
      </c>
      <c r="C995" s="22" t="s">
        <v>898</v>
      </c>
      <c r="D995" s="46">
        <v>30.440300000000001</v>
      </c>
    </row>
    <row r="996" spans="1:6" x14ac:dyDescent="0.25">
      <c r="A996" s="39" t="s">
        <v>12</v>
      </c>
      <c r="B996" s="20"/>
      <c r="C996" s="9"/>
      <c r="D996" s="41">
        <f>SUM(D995)</f>
        <v>30.440300000000001</v>
      </c>
    </row>
    <row r="997" spans="1:6" x14ac:dyDescent="0.25">
      <c r="A997" s="57" t="s">
        <v>4</v>
      </c>
      <c r="B997" s="57"/>
      <c r="C997" s="57"/>
      <c r="D997" s="57"/>
    </row>
    <row r="998" spans="1:6" x14ac:dyDescent="0.25">
      <c r="A998" s="11">
        <v>1</v>
      </c>
      <c r="B998" s="22" t="s">
        <v>899</v>
      </c>
      <c r="C998" s="22" t="s">
        <v>900</v>
      </c>
      <c r="D998" s="46">
        <v>4.9370000000000003</v>
      </c>
    </row>
    <row r="999" spans="1:6" x14ac:dyDescent="0.25">
      <c r="A999" s="39" t="s">
        <v>12</v>
      </c>
      <c r="B999" s="20"/>
      <c r="C999" s="9"/>
      <c r="D999" s="41">
        <f>SUM(D998)</f>
        <v>4.9370000000000003</v>
      </c>
    </row>
    <row r="1000" spans="1:6" x14ac:dyDescent="0.25">
      <c r="A1000" s="58" t="s">
        <v>1006</v>
      </c>
      <c r="B1000" s="58"/>
      <c r="C1000" s="58"/>
      <c r="D1000" s="58"/>
    </row>
    <row r="1001" spans="1:6" x14ac:dyDescent="0.25">
      <c r="A1001" s="59" t="s">
        <v>5</v>
      </c>
      <c r="B1001" s="59"/>
      <c r="C1001" s="59"/>
      <c r="D1001" s="59"/>
    </row>
    <row r="1002" spans="1:6" x14ac:dyDescent="0.25">
      <c r="A1002" s="11">
        <v>1</v>
      </c>
      <c r="B1002" s="20" t="s">
        <v>79</v>
      </c>
      <c r="C1002" s="23" t="s">
        <v>901</v>
      </c>
      <c r="D1002" s="46">
        <v>10.370100000000001</v>
      </c>
    </row>
    <row r="1003" spans="1:6" x14ac:dyDescent="0.25">
      <c r="A1003" s="11">
        <v>2</v>
      </c>
      <c r="B1003" s="20" t="s">
        <v>79</v>
      </c>
      <c r="C1003" s="23" t="s">
        <v>902</v>
      </c>
      <c r="D1003" s="46">
        <v>8.7272999999999996</v>
      </c>
    </row>
    <row r="1004" spans="1:6" x14ac:dyDescent="0.25">
      <c r="A1004" s="11">
        <v>3</v>
      </c>
      <c r="B1004" s="20" t="s">
        <v>79</v>
      </c>
      <c r="C1004" s="23" t="s">
        <v>903</v>
      </c>
      <c r="D1004" s="46">
        <v>7.3251999999999997</v>
      </c>
    </row>
    <row r="1005" spans="1:6" x14ac:dyDescent="0.25">
      <c r="A1005" s="11">
        <v>4</v>
      </c>
      <c r="B1005" s="20" t="s">
        <v>79</v>
      </c>
      <c r="C1005" s="23" t="s">
        <v>904</v>
      </c>
      <c r="D1005" s="46">
        <v>21.343299999999999</v>
      </c>
    </row>
    <row r="1006" spans="1:6" x14ac:dyDescent="0.25">
      <c r="A1006" s="11">
        <v>5</v>
      </c>
      <c r="B1006" s="20" t="s">
        <v>79</v>
      </c>
      <c r="C1006" s="23" t="s">
        <v>905</v>
      </c>
      <c r="D1006" s="46">
        <v>1.5106999999999999</v>
      </c>
      <c r="F1006" s="33"/>
    </row>
    <row r="1007" spans="1:6" x14ac:dyDescent="0.25">
      <c r="A1007" s="11">
        <v>6</v>
      </c>
      <c r="B1007" s="20" t="s">
        <v>79</v>
      </c>
      <c r="C1007" s="23" t="s">
        <v>906</v>
      </c>
      <c r="D1007" s="46">
        <v>1.5374000000000001</v>
      </c>
    </row>
    <row r="1008" spans="1:6" x14ac:dyDescent="0.25">
      <c r="A1008" s="11">
        <v>7</v>
      </c>
      <c r="B1008" s="20" t="s">
        <v>79</v>
      </c>
      <c r="C1008" s="23" t="s">
        <v>907</v>
      </c>
      <c r="D1008" s="46">
        <v>3.3754</v>
      </c>
    </row>
    <row r="1009" spans="1:4" x14ac:dyDescent="0.25">
      <c r="A1009" s="11">
        <v>8</v>
      </c>
      <c r="B1009" s="20" t="s">
        <v>79</v>
      </c>
      <c r="C1009" s="23" t="s">
        <v>908</v>
      </c>
      <c r="D1009" s="46">
        <v>12.1591</v>
      </c>
    </row>
    <row r="1010" spans="1:4" x14ac:dyDescent="0.25">
      <c r="A1010" s="11">
        <v>9</v>
      </c>
      <c r="B1010" s="20" t="s">
        <v>79</v>
      </c>
      <c r="C1010" s="23" t="s">
        <v>909</v>
      </c>
      <c r="D1010" s="46">
        <v>6.9652000000000003</v>
      </c>
    </row>
    <row r="1011" spans="1:4" x14ac:dyDescent="0.25">
      <c r="A1011" s="11">
        <v>10</v>
      </c>
      <c r="B1011" s="20" t="s">
        <v>79</v>
      </c>
      <c r="C1011" s="23" t="s">
        <v>910</v>
      </c>
      <c r="D1011" s="46">
        <v>1.5374000000000001</v>
      </c>
    </row>
    <row r="1012" spans="1:4" x14ac:dyDescent="0.25">
      <c r="A1012" s="11">
        <v>11</v>
      </c>
      <c r="B1012" s="20" t="s">
        <v>79</v>
      </c>
      <c r="C1012" s="23" t="s">
        <v>911</v>
      </c>
      <c r="D1012" s="46">
        <v>1.3369</v>
      </c>
    </row>
    <row r="1013" spans="1:4" x14ac:dyDescent="0.25">
      <c r="A1013" s="11">
        <v>12</v>
      </c>
      <c r="B1013" s="20" t="s">
        <v>79</v>
      </c>
      <c r="C1013" s="23" t="s">
        <v>912</v>
      </c>
      <c r="D1013" s="46">
        <v>5.0400999999999998</v>
      </c>
    </row>
    <row r="1014" spans="1:4" x14ac:dyDescent="0.25">
      <c r="A1014" s="11">
        <v>13</v>
      </c>
      <c r="B1014" s="20" t="s">
        <v>79</v>
      </c>
      <c r="C1014" s="23" t="s">
        <v>913</v>
      </c>
      <c r="D1014" s="46">
        <v>15.837400000000001</v>
      </c>
    </row>
    <row r="1015" spans="1:4" x14ac:dyDescent="0.25">
      <c r="A1015" s="11">
        <v>14</v>
      </c>
      <c r="B1015" s="20" t="s">
        <v>79</v>
      </c>
      <c r="C1015" s="23" t="s">
        <v>914</v>
      </c>
      <c r="D1015" s="46">
        <v>1.3234999999999999</v>
      </c>
    </row>
    <row r="1016" spans="1:4" x14ac:dyDescent="0.25">
      <c r="A1016" s="11">
        <v>15</v>
      </c>
      <c r="B1016" s="20" t="s">
        <v>79</v>
      </c>
      <c r="C1016" s="23" t="s">
        <v>915</v>
      </c>
      <c r="D1016" s="46">
        <v>2.5411999999999999</v>
      </c>
    </row>
    <row r="1017" spans="1:4" x14ac:dyDescent="0.25">
      <c r="A1017" s="11">
        <v>16</v>
      </c>
      <c r="B1017" s="20" t="s">
        <v>79</v>
      </c>
      <c r="C1017" s="23" t="s">
        <v>916</v>
      </c>
      <c r="D1017" s="46">
        <v>4.8769999999999998</v>
      </c>
    </row>
    <row r="1018" spans="1:4" x14ac:dyDescent="0.25">
      <c r="A1018" s="11">
        <v>17</v>
      </c>
      <c r="B1018" s="20" t="s">
        <v>79</v>
      </c>
      <c r="C1018" s="23" t="s">
        <v>917</v>
      </c>
      <c r="D1018" s="46">
        <v>3.0882000000000001</v>
      </c>
    </row>
    <row r="1019" spans="1:4" x14ac:dyDescent="0.25">
      <c r="A1019" s="11">
        <v>18</v>
      </c>
      <c r="B1019" s="20" t="s">
        <v>79</v>
      </c>
      <c r="C1019" s="23" t="s">
        <v>918</v>
      </c>
      <c r="D1019" s="46">
        <v>10.9604</v>
      </c>
    </row>
    <row r="1020" spans="1:4" x14ac:dyDescent="0.25">
      <c r="A1020" s="11">
        <v>19</v>
      </c>
      <c r="B1020" s="20" t="s">
        <v>79</v>
      </c>
      <c r="C1020" s="23" t="s">
        <v>919</v>
      </c>
      <c r="D1020" s="46">
        <v>3.1417000000000002</v>
      </c>
    </row>
    <row r="1021" spans="1:4" x14ac:dyDescent="0.25">
      <c r="A1021" s="11">
        <v>20</v>
      </c>
      <c r="B1021" s="20" t="s">
        <v>79</v>
      </c>
      <c r="C1021" s="23" t="s">
        <v>920</v>
      </c>
      <c r="D1021" s="46">
        <v>6.9519000000000002</v>
      </c>
    </row>
    <row r="1022" spans="1:4" x14ac:dyDescent="0.25">
      <c r="A1022" s="11">
        <v>21</v>
      </c>
      <c r="B1022" s="20" t="s">
        <v>79</v>
      </c>
      <c r="C1022" s="23" t="s">
        <v>921</v>
      </c>
      <c r="D1022" s="46">
        <v>9.7283000000000008</v>
      </c>
    </row>
    <row r="1023" spans="1:4" x14ac:dyDescent="0.25">
      <c r="A1023" s="11">
        <v>22</v>
      </c>
      <c r="B1023" s="20" t="s">
        <v>79</v>
      </c>
      <c r="C1023" s="23" t="s">
        <v>922</v>
      </c>
      <c r="D1023" s="46">
        <v>2.2972999999999999</v>
      </c>
    </row>
    <row r="1024" spans="1:4" x14ac:dyDescent="0.25">
      <c r="A1024" s="11">
        <v>23</v>
      </c>
      <c r="B1024" s="20" t="s">
        <v>79</v>
      </c>
      <c r="C1024" s="23" t="s">
        <v>923</v>
      </c>
      <c r="D1024" s="46">
        <v>7.3708</v>
      </c>
    </row>
    <row r="1025" spans="1:4" x14ac:dyDescent="0.25">
      <c r="A1025" s="11">
        <v>24</v>
      </c>
      <c r="B1025" s="20" t="s">
        <v>79</v>
      </c>
      <c r="C1025" s="23" t="s">
        <v>924</v>
      </c>
      <c r="D1025" s="46">
        <v>6.5711000000000004</v>
      </c>
    </row>
    <row r="1026" spans="1:4" x14ac:dyDescent="0.25">
      <c r="A1026" s="11">
        <v>25</v>
      </c>
      <c r="B1026" s="20" t="s">
        <v>79</v>
      </c>
      <c r="C1026" s="23" t="s">
        <v>925</v>
      </c>
      <c r="D1026" s="46">
        <v>3.4224999999999999</v>
      </c>
    </row>
    <row r="1027" spans="1:4" x14ac:dyDescent="0.25">
      <c r="A1027" s="11">
        <v>26</v>
      </c>
      <c r="B1027" s="20" t="s">
        <v>79</v>
      </c>
      <c r="C1027" s="23" t="s">
        <v>926</v>
      </c>
      <c r="D1027" s="46">
        <v>3.4224999999999999</v>
      </c>
    </row>
    <row r="1028" spans="1:4" x14ac:dyDescent="0.25">
      <c r="A1028" s="39" t="s">
        <v>12</v>
      </c>
      <c r="B1028" s="20"/>
      <c r="C1028" s="9"/>
      <c r="D1028" s="41">
        <f>SUM(D1002:D1027)</f>
        <v>162.76190000000003</v>
      </c>
    </row>
    <row r="1029" spans="1:4" x14ac:dyDescent="0.25">
      <c r="A1029" s="54" t="s">
        <v>1007</v>
      </c>
      <c r="B1029" s="55"/>
      <c r="C1029" s="56"/>
      <c r="D1029" s="52">
        <f>D1028+D999+D996+D993+D986</f>
        <v>249.76710000000006</v>
      </c>
    </row>
  </sheetData>
  <mergeCells count="225">
    <mergeCell ref="A841:D841"/>
    <mergeCell ref="A6:C6"/>
    <mergeCell ref="A794:D794"/>
    <mergeCell ref="A795:D795"/>
    <mergeCell ref="A820:D820"/>
    <mergeCell ref="A825:D825"/>
    <mergeCell ref="A826:D826"/>
    <mergeCell ref="A830:D830"/>
    <mergeCell ref="A834:D834"/>
    <mergeCell ref="A837:D837"/>
    <mergeCell ref="A840:D840"/>
    <mergeCell ref="A824:C824"/>
    <mergeCell ref="A769:D769"/>
    <mergeCell ref="A778:D778"/>
    <mergeCell ref="A787:D787"/>
    <mergeCell ref="A784:D784"/>
    <mergeCell ref="A147:D147"/>
    <mergeCell ref="A148:D148"/>
    <mergeCell ref="A175:D175"/>
    <mergeCell ref="A180:D180"/>
    <mergeCell ref="A130:D130"/>
    <mergeCell ref="A131:D131"/>
    <mergeCell ref="A137:D137"/>
    <mergeCell ref="A141:D141"/>
    <mergeCell ref="A205:D205"/>
    <mergeCell ref="A206:D206"/>
    <mergeCell ref="A209:D209"/>
    <mergeCell ref="A214:D214"/>
    <mergeCell ref="A346:D346"/>
    <mergeCell ref="A351:D351"/>
    <mergeCell ref="A354:D354"/>
    <mergeCell ref="A312:D312"/>
    <mergeCell ref="A313:D313"/>
    <mergeCell ref="A316:D316"/>
    <mergeCell ref="A317:D317"/>
    <mergeCell ref="A329:D329"/>
    <mergeCell ref="A328:C328"/>
    <mergeCell ref="A244:C244"/>
    <mergeCell ref="A311:C311"/>
    <mergeCell ref="A269:D269"/>
    <mergeCell ref="A231:D231"/>
    <mergeCell ref="A245:D245"/>
    <mergeCell ref="A246:D246"/>
    <mergeCell ref="A253:D253"/>
    <mergeCell ref="A257:D257"/>
    <mergeCell ref="A232:D232"/>
    <mergeCell ref="A258:D258"/>
    <mergeCell ref="A268:D268"/>
    <mergeCell ref="A359:D359"/>
    <mergeCell ref="A7:D7"/>
    <mergeCell ref="A63:D63"/>
    <mergeCell ref="A25:D25"/>
    <mergeCell ref="A68:D68"/>
    <mergeCell ref="A101:D101"/>
    <mergeCell ref="A81:D81"/>
    <mergeCell ref="A100:D100"/>
    <mergeCell ref="A26:D26"/>
    <mergeCell ref="A91:D91"/>
    <mergeCell ref="A90:D90"/>
    <mergeCell ref="A80:D80"/>
    <mergeCell ref="A85:D85"/>
    <mergeCell ref="A86:D86"/>
    <mergeCell ref="A104:D104"/>
    <mergeCell ref="A105:D105"/>
    <mergeCell ref="A125:D125"/>
    <mergeCell ref="A72:D72"/>
    <mergeCell ref="A76:D76"/>
    <mergeCell ref="A77:D77"/>
    <mergeCell ref="A330:D330"/>
    <mergeCell ref="A334:D334"/>
    <mergeCell ref="A335:D335"/>
    <mergeCell ref="A339:D339"/>
    <mergeCell ref="A3:D3"/>
    <mergeCell ref="A2:D2"/>
    <mergeCell ref="A8:D8"/>
    <mergeCell ref="A5:D5"/>
    <mergeCell ref="A215:D215"/>
    <mergeCell ref="A69:D69"/>
    <mergeCell ref="A20:D20"/>
    <mergeCell ref="A108:D108"/>
    <mergeCell ref="A126:D126"/>
    <mergeCell ref="A198:D198"/>
    <mergeCell ref="A210:D210"/>
    <mergeCell ref="A67:C67"/>
    <mergeCell ref="A99:C99"/>
    <mergeCell ref="A129:C129"/>
    <mergeCell ref="A192:C192"/>
    <mergeCell ref="A204:C204"/>
    <mergeCell ref="A213:C213"/>
    <mergeCell ref="A176:D176"/>
    <mergeCell ref="A185:D185"/>
    <mergeCell ref="A186:D186"/>
    <mergeCell ref="A193:D193"/>
    <mergeCell ref="A194:D194"/>
    <mergeCell ref="A144:D144"/>
    <mergeCell ref="A197:D197"/>
    <mergeCell ref="A424:D424"/>
    <mergeCell ref="A431:D431"/>
    <mergeCell ref="A445:D445"/>
    <mergeCell ref="A446:D446"/>
    <mergeCell ref="A401:D401"/>
    <mergeCell ref="A409:D409"/>
    <mergeCell ref="A402:D402"/>
    <mergeCell ref="A360:D360"/>
    <mergeCell ref="A423:D423"/>
    <mergeCell ref="A439:D439"/>
    <mergeCell ref="A442:D442"/>
    <mergeCell ref="A400:C400"/>
    <mergeCell ref="A434:C434"/>
    <mergeCell ref="A495:D495"/>
    <mergeCell ref="A496:D496"/>
    <mergeCell ref="A467:D467"/>
    <mergeCell ref="A468:D468"/>
    <mergeCell ref="A472:D472"/>
    <mergeCell ref="A435:D435"/>
    <mergeCell ref="A436:D436"/>
    <mergeCell ref="A451:D451"/>
    <mergeCell ref="A454:D454"/>
    <mergeCell ref="A457:D457"/>
    <mergeCell ref="A461:D461"/>
    <mergeCell ref="A462:D462"/>
    <mergeCell ref="A494:C494"/>
    <mergeCell ref="A514:D514"/>
    <mergeCell ref="A518:D518"/>
    <mergeCell ref="A527:D527"/>
    <mergeCell ref="A528:D528"/>
    <mergeCell ref="A563:D563"/>
    <mergeCell ref="A501:D501"/>
    <mergeCell ref="A504:D504"/>
    <mergeCell ref="A508:D508"/>
    <mergeCell ref="A509:D509"/>
    <mergeCell ref="A513:D513"/>
    <mergeCell ref="A521:D521"/>
    <mergeCell ref="A507:C507"/>
    <mergeCell ref="A512:C512"/>
    <mergeCell ref="A584:D584"/>
    <mergeCell ref="A585:D585"/>
    <mergeCell ref="A632:D632"/>
    <mergeCell ref="A638:D638"/>
    <mergeCell ref="A639:D639"/>
    <mergeCell ref="A567:D567"/>
    <mergeCell ref="A568:D568"/>
    <mergeCell ref="A574:D574"/>
    <mergeCell ref="A579:D579"/>
    <mergeCell ref="A692:D692"/>
    <mergeCell ref="A693:D693"/>
    <mergeCell ref="A697:D697"/>
    <mergeCell ref="A698:D698"/>
    <mergeCell ref="A702:D702"/>
    <mergeCell ref="A643:D643"/>
    <mergeCell ref="A648:D648"/>
    <mergeCell ref="A651:D651"/>
    <mergeCell ref="A652:D652"/>
    <mergeCell ref="A686:D686"/>
    <mergeCell ref="A691:C691"/>
    <mergeCell ref="A701:C701"/>
    <mergeCell ref="A722:D722"/>
    <mergeCell ref="A723:D723"/>
    <mergeCell ref="A749:D749"/>
    <mergeCell ref="A750:D750"/>
    <mergeCell ref="A768:D768"/>
    <mergeCell ref="A703:D703"/>
    <mergeCell ref="A709:D709"/>
    <mergeCell ref="A712:D712"/>
    <mergeCell ref="A716:D716"/>
    <mergeCell ref="A717:D717"/>
    <mergeCell ref="A756:C756"/>
    <mergeCell ref="A767:C767"/>
    <mergeCell ref="A917:D917"/>
    <mergeCell ref="A870:D870"/>
    <mergeCell ref="A871:D871"/>
    <mergeCell ref="A876:D876"/>
    <mergeCell ref="A879:D879"/>
    <mergeCell ref="A880:D880"/>
    <mergeCell ref="A884:D884"/>
    <mergeCell ref="A893:D893"/>
    <mergeCell ref="A894:D894"/>
    <mergeCell ref="A566:C566"/>
    <mergeCell ref="A637:C637"/>
    <mergeCell ref="A987:D987"/>
    <mergeCell ref="A983:D983"/>
    <mergeCell ref="A984:D984"/>
    <mergeCell ref="A864:D864"/>
    <mergeCell ref="A927:D927"/>
    <mergeCell ref="A936:D936"/>
    <mergeCell ref="A937:D937"/>
    <mergeCell ref="A941:D941"/>
    <mergeCell ref="A945:D945"/>
    <mergeCell ref="A948:D948"/>
    <mergeCell ref="A952:D952"/>
    <mergeCell ref="A956:D956"/>
    <mergeCell ref="A957:D957"/>
    <mergeCell ref="A918:D918"/>
    <mergeCell ref="A923:D923"/>
    <mergeCell ref="A905:D905"/>
    <mergeCell ref="A897:D897"/>
    <mergeCell ref="A901:D901"/>
    <mergeCell ref="A902:D902"/>
    <mergeCell ref="A888:D888"/>
    <mergeCell ref="A889:D889"/>
    <mergeCell ref="A931:D931"/>
    <mergeCell ref="A863:C863"/>
    <mergeCell ref="A869:C869"/>
    <mergeCell ref="A887:C887"/>
    <mergeCell ref="A935:C935"/>
    <mergeCell ref="A982:C982"/>
    <mergeCell ref="A1029:C1029"/>
    <mergeCell ref="A865:D865"/>
    <mergeCell ref="A757:D757"/>
    <mergeCell ref="A758:D758"/>
    <mergeCell ref="A762:D762"/>
    <mergeCell ref="A763:D763"/>
    <mergeCell ref="A953:D953"/>
    <mergeCell ref="A988:D988"/>
    <mergeCell ref="A994:D994"/>
    <mergeCell ref="A997:D997"/>
    <mergeCell ref="A1000:D1000"/>
    <mergeCell ref="A1001:D1001"/>
    <mergeCell ref="A906:D906"/>
    <mergeCell ref="A909:D909"/>
    <mergeCell ref="A910:D910"/>
    <mergeCell ref="A914:D914"/>
    <mergeCell ref="A926:D926"/>
    <mergeCell ref="A875:D875"/>
    <mergeCell ref="A932:D932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7"/>
  <sheetViews>
    <sheetView topLeftCell="A328" workbookViewId="0">
      <selection activeCell="F113" sqref="F113"/>
    </sheetView>
  </sheetViews>
  <sheetFormatPr defaultRowHeight="15" x14ac:dyDescent="0.25"/>
  <cols>
    <col min="1" max="1" width="8.140625" style="66" customWidth="1"/>
    <col min="2" max="2" width="45.42578125" style="66" customWidth="1"/>
    <col min="3" max="3" width="31.5703125" style="66" customWidth="1"/>
    <col min="4" max="4" width="18.42578125" style="66" customWidth="1"/>
    <col min="6" max="6" width="38.140625" customWidth="1"/>
    <col min="11" max="11" width="10" customWidth="1"/>
  </cols>
  <sheetData>
    <row r="1" spans="1:10" x14ac:dyDescent="0.25">
      <c r="D1" s="67" t="s">
        <v>11</v>
      </c>
    </row>
    <row r="2" spans="1:10" x14ac:dyDescent="0.25">
      <c r="A2" s="68" t="s">
        <v>9</v>
      </c>
      <c r="B2" s="68"/>
      <c r="C2" s="68"/>
      <c r="D2" s="68"/>
      <c r="E2" s="1"/>
      <c r="F2" s="1"/>
      <c r="G2" s="1"/>
      <c r="H2" s="1"/>
      <c r="I2" s="1"/>
      <c r="J2" s="1"/>
    </row>
    <row r="3" spans="1:10" ht="23.25" customHeight="1" x14ac:dyDescent="0.25">
      <c r="A3" s="69" t="s">
        <v>10</v>
      </c>
      <c r="B3" s="69"/>
      <c r="C3" s="69"/>
      <c r="D3" s="69"/>
      <c r="E3" s="2"/>
      <c r="F3" s="2"/>
      <c r="G3" s="2"/>
      <c r="H3" s="2"/>
      <c r="I3" s="2"/>
      <c r="J3" s="2"/>
    </row>
    <row r="4" spans="1:10" x14ac:dyDescent="0.25">
      <c r="A4" s="70" t="s">
        <v>0</v>
      </c>
      <c r="B4" s="70" t="s">
        <v>1</v>
      </c>
      <c r="C4" s="70" t="s">
        <v>7</v>
      </c>
      <c r="D4" s="70" t="s">
        <v>8</v>
      </c>
    </row>
    <row r="5" spans="1:10" x14ac:dyDescent="0.25">
      <c r="A5" s="71" t="s">
        <v>1016</v>
      </c>
      <c r="B5" s="72"/>
      <c r="C5" s="72"/>
      <c r="D5" s="73"/>
    </row>
    <row r="6" spans="1:10" x14ac:dyDescent="0.25">
      <c r="A6" s="74" t="s">
        <v>2</v>
      </c>
      <c r="B6" s="74"/>
      <c r="C6" s="74"/>
      <c r="D6" s="74"/>
    </row>
    <row r="7" spans="1:10" x14ac:dyDescent="0.25">
      <c r="A7" s="75">
        <v>1</v>
      </c>
      <c r="B7" s="76" t="s">
        <v>1017</v>
      </c>
      <c r="C7" s="76" t="s">
        <v>1018</v>
      </c>
      <c r="D7" s="77">
        <v>3.8660000000000001</v>
      </c>
    </row>
    <row r="8" spans="1:10" x14ac:dyDescent="0.25">
      <c r="A8" s="75" t="s">
        <v>1019</v>
      </c>
      <c r="B8" s="76" t="s">
        <v>1020</v>
      </c>
      <c r="C8" s="76" t="s">
        <v>1021</v>
      </c>
      <c r="D8" s="78" t="s">
        <v>1022</v>
      </c>
    </row>
    <row r="9" spans="1:10" x14ac:dyDescent="0.25">
      <c r="A9" s="75" t="s">
        <v>1023</v>
      </c>
      <c r="B9" s="76" t="s">
        <v>1024</v>
      </c>
      <c r="C9" s="76" t="s">
        <v>1025</v>
      </c>
      <c r="D9" s="78" t="s">
        <v>1026</v>
      </c>
    </row>
    <row r="10" spans="1:10" x14ac:dyDescent="0.25">
      <c r="A10" s="75" t="s">
        <v>1027</v>
      </c>
      <c r="B10" s="76" t="s">
        <v>1028</v>
      </c>
      <c r="C10" s="76" t="s">
        <v>1029</v>
      </c>
      <c r="D10" s="78" t="s">
        <v>1030</v>
      </c>
    </row>
    <row r="11" spans="1:10" x14ac:dyDescent="0.25">
      <c r="A11" s="75">
        <v>5</v>
      </c>
      <c r="B11" s="76" t="s">
        <v>1031</v>
      </c>
      <c r="C11" s="76" t="s">
        <v>1032</v>
      </c>
      <c r="D11" s="78" t="s">
        <v>1033</v>
      </c>
    </row>
    <row r="12" spans="1:10" x14ac:dyDescent="0.25">
      <c r="A12" s="75">
        <v>6</v>
      </c>
      <c r="B12" s="76" t="s">
        <v>1031</v>
      </c>
      <c r="C12" s="76" t="s">
        <v>1034</v>
      </c>
      <c r="D12" s="78" t="s">
        <v>1033</v>
      </c>
    </row>
    <row r="13" spans="1:10" x14ac:dyDescent="0.25">
      <c r="A13" s="75">
        <v>7</v>
      </c>
      <c r="B13" s="76" t="s">
        <v>1035</v>
      </c>
      <c r="C13" s="76" t="s">
        <v>1036</v>
      </c>
      <c r="D13" s="78" t="s">
        <v>1030</v>
      </c>
    </row>
    <row r="14" spans="1:10" x14ac:dyDescent="0.25">
      <c r="A14" s="75">
        <v>8</v>
      </c>
      <c r="B14" s="76" t="s">
        <v>1037</v>
      </c>
      <c r="C14" s="79" t="s">
        <v>1038</v>
      </c>
      <c r="D14" s="78">
        <v>2.4300000000000002</v>
      </c>
    </row>
    <row r="15" spans="1:10" x14ac:dyDescent="0.25">
      <c r="A15" s="75">
        <v>9</v>
      </c>
      <c r="B15" s="76" t="s">
        <v>1039</v>
      </c>
      <c r="C15" s="76" t="s">
        <v>1040</v>
      </c>
      <c r="D15" s="76">
        <v>1.83</v>
      </c>
    </row>
    <row r="16" spans="1:10" x14ac:dyDescent="0.25">
      <c r="A16" s="75">
        <v>10</v>
      </c>
      <c r="B16" s="76" t="s">
        <v>1041</v>
      </c>
      <c r="C16" s="76" t="s">
        <v>1042</v>
      </c>
      <c r="D16" s="76">
        <v>1.5</v>
      </c>
    </row>
    <row r="17" spans="1:4" x14ac:dyDescent="0.25">
      <c r="A17" s="75">
        <v>11</v>
      </c>
      <c r="B17" s="76" t="s">
        <v>1041</v>
      </c>
      <c r="C17" s="76" t="s">
        <v>1043</v>
      </c>
      <c r="D17" s="76">
        <v>1.83</v>
      </c>
    </row>
    <row r="18" spans="1:4" x14ac:dyDescent="0.25">
      <c r="A18" s="75">
        <v>12</v>
      </c>
      <c r="B18" s="76" t="s">
        <v>1044</v>
      </c>
      <c r="C18" s="76" t="s">
        <v>1045</v>
      </c>
      <c r="D18" s="76">
        <v>1.82</v>
      </c>
    </row>
    <row r="19" spans="1:4" x14ac:dyDescent="0.25">
      <c r="A19" s="80" t="s">
        <v>12</v>
      </c>
      <c r="B19" s="80"/>
      <c r="C19" s="80"/>
      <c r="D19" s="80">
        <f>SUM(D7:D18)</f>
        <v>13.276000000000002</v>
      </c>
    </row>
    <row r="20" spans="1:4" x14ac:dyDescent="0.25">
      <c r="A20" s="81"/>
      <c r="B20" s="81"/>
      <c r="C20" s="81"/>
      <c r="D20" s="81"/>
    </row>
    <row r="21" spans="1:4" x14ac:dyDescent="0.25">
      <c r="A21" s="82" t="s">
        <v>3</v>
      </c>
      <c r="B21" s="82"/>
      <c r="C21" s="82"/>
      <c r="D21" s="82"/>
    </row>
    <row r="22" spans="1:4" ht="45" x14ac:dyDescent="0.25">
      <c r="A22" s="75" t="s">
        <v>1046</v>
      </c>
      <c r="B22" s="83" t="s">
        <v>1047</v>
      </c>
      <c r="C22" s="84" t="s">
        <v>1048</v>
      </c>
      <c r="D22" s="85">
        <v>22</v>
      </c>
    </row>
    <row r="23" spans="1:4" ht="45" x14ac:dyDescent="0.25">
      <c r="A23" s="75" t="s">
        <v>1019</v>
      </c>
      <c r="B23" s="83" t="s">
        <v>1049</v>
      </c>
      <c r="C23" s="84" t="s">
        <v>1050</v>
      </c>
      <c r="D23" s="86">
        <v>14.263</v>
      </c>
    </row>
    <row r="24" spans="1:4" x14ac:dyDescent="0.25">
      <c r="A24" s="75" t="s">
        <v>1023</v>
      </c>
      <c r="B24" s="76" t="s">
        <v>1051</v>
      </c>
      <c r="C24" s="84" t="s">
        <v>1050</v>
      </c>
      <c r="D24" s="87">
        <v>6.25</v>
      </c>
    </row>
    <row r="25" spans="1:4" x14ac:dyDescent="0.25">
      <c r="A25" s="75">
        <v>4</v>
      </c>
      <c r="B25" s="76" t="s">
        <v>1052</v>
      </c>
      <c r="C25" s="76" t="s">
        <v>1053</v>
      </c>
      <c r="D25" s="78" t="s">
        <v>1054</v>
      </c>
    </row>
    <row r="26" spans="1:4" x14ac:dyDescent="0.25">
      <c r="A26" s="75">
        <v>5</v>
      </c>
      <c r="B26" s="76" t="s">
        <v>1055</v>
      </c>
      <c r="C26" s="76" t="s">
        <v>1056</v>
      </c>
      <c r="D26" s="78" t="s">
        <v>1057</v>
      </c>
    </row>
    <row r="27" spans="1:4" x14ac:dyDescent="0.25">
      <c r="A27" s="75">
        <v>6</v>
      </c>
      <c r="B27" s="76" t="s">
        <v>1058</v>
      </c>
      <c r="C27" s="76" t="s">
        <v>1059</v>
      </c>
      <c r="D27" s="78" t="s">
        <v>1060</v>
      </c>
    </row>
    <row r="28" spans="1:4" x14ac:dyDescent="0.25">
      <c r="A28" s="75">
        <v>7</v>
      </c>
      <c r="B28" s="76" t="s">
        <v>1061</v>
      </c>
      <c r="C28" s="76" t="s">
        <v>1059</v>
      </c>
      <c r="D28" s="78" t="s">
        <v>1062</v>
      </c>
    </row>
    <row r="29" spans="1:4" x14ac:dyDescent="0.25">
      <c r="A29" s="75">
        <v>8</v>
      </c>
      <c r="B29" s="76" t="s">
        <v>1063</v>
      </c>
      <c r="C29" s="76" t="s">
        <v>1064</v>
      </c>
      <c r="D29" s="78" t="s">
        <v>1065</v>
      </c>
    </row>
    <row r="30" spans="1:4" x14ac:dyDescent="0.25">
      <c r="A30" s="75">
        <v>9</v>
      </c>
      <c r="B30" s="76" t="s">
        <v>1066</v>
      </c>
      <c r="C30" s="76" t="s">
        <v>1067</v>
      </c>
      <c r="D30" s="78" t="s">
        <v>1068</v>
      </c>
    </row>
    <row r="31" spans="1:4" x14ac:dyDescent="0.25">
      <c r="A31" s="75">
        <v>10</v>
      </c>
      <c r="B31" s="76" t="s">
        <v>1069</v>
      </c>
      <c r="C31" s="76" t="s">
        <v>1070</v>
      </c>
      <c r="D31" s="76">
        <v>4.05</v>
      </c>
    </row>
    <row r="32" spans="1:4" x14ac:dyDescent="0.25">
      <c r="A32" s="75">
        <v>11</v>
      </c>
      <c r="B32" s="76" t="s">
        <v>1071</v>
      </c>
      <c r="C32" s="76" t="s">
        <v>1072</v>
      </c>
      <c r="D32" s="76">
        <v>9.92</v>
      </c>
    </row>
    <row r="33" spans="1:4" x14ac:dyDescent="0.25">
      <c r="A33" s="75">
        <v>12</v>
      </c>
      <c r="B33" s="76" t="s">
        <v>1073</v>
      </c>
      <c r="C33" s="76" t="s">
        <v>1074</v>
      </c>
      <c r="D33" s="76">
        <v>1.97</v>
      </c>
    </row>
    <row r="34" spans="1:4" x14ac:dyDescent="0.25">
      <c r="A34" s="75">
        <v>13</v>
      </c>
      <c r="B34" s="76" t="s">
        <v>1075</v>
      </c>
      <c r="C34" s="76" t="s">
        <v>1076</v>
      </c>
      <c r="D34" s="76">
        <v>6.83</v>
      </c>
    </row>
    <row r="35" spans="1:4" x14ac:dyDescent="0.25">
      <c r="A35" s="75">
        <v>14</v>
      </c>
      <c r="B35" s="76" t="s">
        <v>1077</v>
      </c>
      <c r="C35" s="76" t="s">
        <v>1076</v>
      </c>
      <c r="D35" s="76">
        <v>15.21</v>
      </c>
    </row>
    <row r="36" spans="1:4" x14ac:dyDescent="0.25">
      <c r="A36" s="75">
        <v>15</v>
      </c>
      <c r="B36" s="76" t="s">
        <v>1078</v>
      </c>
      <c r="C36" s="76" t="s">
        <v>1079</v>
      </c>
      <c r="D36" s="76">
        <v>5.35</v>
      </c>
    </row>
    <row r="37" spans="1:4" x14ac:dyDescent="0.25">
      <c r="A37" s="88" t="s">
        <v>12</v>
      </c>
      <c r="B37" s="80"/>
      <c r="C37" s="89"/>
      <c r="D37" s="90">
        <f>SUM(D22:D36)</f>
        <v>85.842999999999989</v>
      </c>
    </row>
    <row r="38" spans="1:4" x14ac:dyDescent="0.25">
      <c r="A38" s="91"/>
      <c r="B38" s="81"/>
      <c r="C38" s="81"/>
      <c r="D38" s="81"/>
    </row>
    <row r="39" spans="1:4" x14ac:dyDescent="0.25">
      <c r="A39" s="82" t="s">
        <v>4</v>
      </c>
      <c r="B39" s="82"/>
      <c r="C39" s="82"/>
      <c r="D39" s="82"/>
    </row>
    <row r="40" spans="1:4" x14ac:dyDescent="0.25">
      <c r="A40" s="75" t="s">
        <v>1046</v>
      </c>
      <c r="B40" s="76" t="s">
        <v>1080</v>
      </c>
      <c r="C40" s="76" t="s">
        <v>1081</v>
      </c>
      <c r="D40" s="77">
        <v>48.265000000000001</v>
      </c>
    </row>
    <row r="41" spans="1:4" x14ac:dyDescent="0.25">
      <c r="A41" s="75" t="s">
        <v>1019</v>
      </c>
      <c r="B41" s="76" t="s">
        <v>1082</v>
      </c>
      <c r="C41" s="76" t="s">
        <v>1083</v>
      </c>
      <c r="D41" s="87">
        <v>1.53</v>
      </c>
    </row>
    <row r="42" spans="1:4" x14ac:dyDescent="0.25">
      <c r="A42" s="75" t="s">
        <v>1023</v>
      </c>
      <c r="B42" s="92" t="s">
        <v>1084</v>
      </c>
      <c r="C42" s="92" t="s">
        <v>1085</v>
      </c>
      <c r="D42" s="93">
        <v>5.1829999999999998</v>
      </c>
    </row>
    <row r="43" spans="1:4" x14ac:dyDescent="0.25">
      <c r="A43" s="75" t="s">
        <v>1086</v>
      </c>
      <c r="B43" s="94" t="s">
        <v>1087</v>
      </c>
      <c r="C43" s="76" t="s">
        <v>1088</v>
      </c>
      <c r="D43" s="78" t="s">
        <v>1089</v>
      </c>
    </row>
    <row r="44" spans="1:4" x14ac:dyDescent="0.25">
      <c r="A44" s="75">
        <v>5</v>
      </c>
      <c r="B44" s="76" t="s">
        <v>1090</v>
      </c>
      <c r="C44" s="76" t="s">
        <v>1091</v>
      </c>
      <c r="D44" s="76">
        <v>10.76</v>
      </c>
    </row>
    <row r="45" spans="1:4" x14ac:dyDescent="0.25">
      <c r="A45" s="88" t="s">
        <v>12</v>
      </c>
      <c r="B45" s="80"/>
      <c r="C45" s="80"/>
      <c r="D45" s="80">
        <f>SUM(D40:D44)</f>
        <v>65.738</v>
      </c>
    </row>
    <row r="46" spans="1:4" s="3" customFormat="1" x14ac:dyDescent="0.25">
      <c r="A46" s="91"/>
      <c r="B46" s="81"/>
      <c r="C46" s="81"/>
      <c r="D46" s="81"/>
    </row>
    <row r="47" spans="1:4" x14ac:dyDescent="0.25">
      <c r="A47" s="95" t="s">
        <v>5</v>
      </c>
      <c r="B47" s="95"/>
      <c r="C47" s="95"/>
      <c r="D47" s="95"/>
    </row>
    <row r="48" spans="1:4" x14ac:dyDescent="0.25">
      <c r="A48" s="96">
        <v>1</v>
      </c>
      <c r="B48" s="97" t="s">
        <v>1092</v>
      </c>
      <c r="C48" s="97" t="s">
        <v>1093</v>
      </c>
      <c r="D48" s="97">
        <v>2.67</v>
      </c>
    </row>
    <row r="49" spans="1:4" s="98" customFormat="1" x14ac:dyDescent="0.25">
      <c r="A49" s="96">
        <v>2</v>
      </c>
      <c r="B49" s="97" t="s">
        <v>1092</v>
      </c>
      <c r="C49" s="97" t="s">
        <v>1094</v>
      </c>
      <c r="D49" s="97">
        <v>5.63</v>
      </c>
    </row>
    <row r="50" spans="1:4" s="98" customFormat="1" x14ac:dyDescent="0.25">
      <c r="A50" s="96">
        <v>3</v>
      </c>
      <c r="B50" s="97" t="s">
        <v>1092</v>
      </c>
      <c r="C50" s="97" t="s">
        <v>1095</v>
      </c>
      <c r="D50" s="97">
        <v>1.7</v>
      </c>
    </row>
    <row r="51" spans="1:4" x14ac:dyDescent="0.25">
      <c r="A51" s="75">
        <v>4</v>
      </c>
      <c r="B51" s="76" t="s">
        <v>1092</v>
      </c>
      <c r="C51" s="76" t="s">
        <v>1096</v>
      </c>
      <c r="D51" s="99">
        <v>5.2</v>
      </c>
    </row>
    <row r="52" spans="1:4" x14ac:dyDescent="0.25">
      <c r="A52" s="75">
        <f t="shared" ref="A52:A55" si="0">(A51)+1</f>
        <v>5</v>
      </c>
      <c r="B52" s="76" t="s">
        <v>1092</v>
      </c>
      <c r="C52" s="76" t="s">
        <v>1097</v>
      </c>
      <c r="D52" s="77">
        <v>4.2300000000000004</v>
      </c>
    </row>
    <row r="53" spans="1:4" x14ac:dyDescent="0.25">
      <c r="A53" s="75">
        <f t="shared" si="0"/>
        <v>6</v>
      </c>
      <c r="B53" s="76" t="s">
        <v>1092</v>
      </c>
      <c r="C53" s="76" t="s">
        <v>1098</v>
      </c>
      <c r="D53" s="77">
        <v>3.82</v>
      </c>
    </row>
    <row r="54" spans="1:4" x14ac:dyDescent="0.25">
      <c r="A54" s="75">
        <f t="shared" si="0"/>
        <v>7</v>
      </c>
      <c r="B54" s="76" t="s">
        <v>1092</v>
      </c>
      <c r="C54" s="76" t="s">
        <v>1099</v>
      </c>
      <c r="D54" s="77">
        <v>3.98</v>
      </c>
    </row>
    <row r="55" spans="1:4" x14ac:dyDescent="0.25">
      <c r="A55" s="75">
        <f t="shared" si="0"/>
        <v>8</v>
      </c>
      <c r="B55" s="76" t="s">
        <v>1092</v>
      </c>
      <c r="C55" s="76" t="s">
        <v>1100</v>
      </c>
      <c r="D55" s="77">
        <v>3.68</v>
      </c>
    </row>
    <row r="56" spans="1:4" x14ac:dyDescent="0.25">
      <c r="A56" s="75">
        <v>9</v>
      </c>
      <c r="B56" s="100" t="s">
        <v>1101</v>
      </c>
      <c r="C56" s="76" t="s">
        <v>1102</v>
      </c>
      <c r="D56" s="78" t="s">
        <v>1103</v>
      </c>
    </row>
    <row r="57" spans="1:4" x14ac:dyDescent="0.25">
      <c r="A57" s="75">
        <v>10</v>
      </c>
      <c r="B57" s="83" t="s">
        <v>1104</v>
      </c>
      <c r="C57" s="76" t="s">
        <v>1105</v>
      </c>
      <c r="D57" s="78" t="s">
        <v>1106</v>
      </c>
    </row>
    <row r="58" spans="1:4" x14ac:dyDescent="0.25">
      <c r="A58" s="75">
        <v>11</v>
      </c>
      <c r="B58" s="83" t="s">
        <v>1104</v>
      </c>
      <c r="C58" s="76" t="s">
        <v>1107</v>
      </c>
      <c r="D58" s="78" t="s">
        <v>1108</v>
      </c>
    </row>
    <row r="59" spans="1:4" x14ac:dyDescent="0.25">
      <c r="A59" s="75">
        <v>12</v>
      </c>
      <c r="B59" s="83" t="s">
        <v>1104</v>
      </c>
      <c r="C59" s="76" t="s">
        <v>1109</v>
      </c>
      <c r="D59" s="78" t="s">
        <v>1110</v>
      </c>
    </row>
    <row r="60" spans="1:4" x14ac:dyDescent="0.25">
      <c r="A60" s="75">
        <v>13</v>
      </c>
      <c r="B60" s="83" t="s">
        <v>1104</v>
      </c>
      <c r="C60" s="76" t="s">
        <v>1111</v>
      </c>
      <c r="D60" s="78" t="s">
        <v>1112</v>
      </c>
    </row>
    <row r="61" spans="1:4" x14ac:dyDescent="0.25">
      <c r="A61" s="75">
        <v>14</v>
      </c>
      <c r="B61" s="83" t="s">
        <v>1104</v>
      </c>
      <c r="C61" s="76" t="s">
        <v>1113</v>
      </c>
      <c r="D61" s="78" t="s">
        <v>1114</v>
      </c>
    </row>
    <row r="62" spans="1:4" x14ac:dyDescent="0.25">
      <c r="A62" s="75">
        <v>15</v>
      </c>
      <c r="B62" s="83" t="s">
        <v>1104</v>
      </c>
      <c r="C62" s="76" t="s">
        <v>1115</v>
      </c>
      <c r="D62" s="78" t="s">
        <v>1116</v>
      </c>
    </row>
    <row r="63" spans="1:4" x14ac:dyDescent="0.25">
      <c r="A63" s="75">
        <v>16</v>
      </c>
      <c r="B63" s="83" t="s">
        <v>1104</v>
      </c>
      <c r="C63" s="76" t="s">
        <v>1117</v>
      </c>
      <c r="D63" s="101" t="s">
        <v>1118</v>
      </c>
    </row>
    <row r="64" spans="1:4" x14ac:dyDescent="0.25">
      <c r="A64" s="75">
        <v>17</v>
      </c>
      <c r="B64" s="83" t="s">
        <v>1104</v>
      </c>
      <c r="C64" s="76" t="s">
        <v>1119</v>
      </c>
      <c r="D64" s="101" t="s">
        <v>1120</v>
      </c>
    </row>
    <row r="65" spans="1:4" x14ac:dyDescent="0.25">
      <c r="A65" s="75">
        <v>18</v>
      </c>
      <c r="B65" s="83" t="s">
        <v>1104</v>
      </c>
      <c r="C65" s="76" t="s">
        <v>1121</v>
      </c>
      <c r="D65" s="78" t="s">
        <v>1122</v>
      </c>
    </row>
    <row r="66" spans="1:4" x14ac:dyDescent="0.25">
      <c r="A66" s="75">
        <v>19</v>
      </c>
      <c r="B66" s="83" t="s">
        <v>1104</v>
      </c>
      <c r="C66" s="76" t="s">
        <v>1123</v>
      </c>
      <c r="D66" s="78" t="s">
        <v>1122</v>
      </c>
    </row>
    <row r="67" spans="1:4" x14ac:dyDescent="0.25">
      <c r="A67" s="75">
        <v>20</v>
      </c>
      <c r="B67" s="83" t="s">
        <v>1104</v>
      </c>
      <c r="C67" s="76" t="s">
        <v>1124</v>
      </c>
      <c r="D67" s="78" t="s">
        <v>1125</v>
      </c>
    </row>
    <row r="68" spans="1:4" x14ac:dyDescent="0.25">
      <c r="A68" s="75">
        <v>21</v>
      </c>
      <c r="B68" s="83" t="s">
        <v>1104</v>
      </c>
      <c r="C68" s="76" t="s">
        <v>1126</v>
      </c>
      <c r="D68" s="78" t="s">
        <v>1127</v>
      </c>
    </row>
    <row r="69" spans="1:4" x14ac:dyDescent="0.25">
      <c r="A69" s="75">
        <v>22</v>
      </c>
      <c r="B69" s="83" t="s">
        <v>1104</v>
      </c>
      <c r="C69" s="76" t="s">
        <v>1128</v>
      </c>
      <c r="D69" s="78" t="s">
        <v>1129</v>
      </c>
    </row>
    <row r="70" spans="1:4" x14ac:dyDescent="0.25">
      <c r="A70" s="75">
        <v>23</v>
      </c>
      <c r="B70" s="83" t="s">
        <v>1104</v>
      </c>
      <c r="C70" s="76" t="s">
        <v>1130</v>
      </c>
      <c r="D70" s="78" t="s">
        <v>1131</v>
      </c>
    </row>
    <row r="71" spans="1:4" x14ac:dyDescent="0.25">
      <c r="A71" s="75">
        <v>24</v>
      </c>
      <c r="B71" s="83" t="s">
        <v>1104</v>
      </c>
      <c r="C71" s="76" t="s">
        <v>1132</v>
      </c>
      <c r="D71" s="78" t="s">
        <v>1133</v>
      </c>
    </row>
    <row r="72" spans="1:4" x14ac:dyDescent="0.25">
      <c r="A72" s="75">
        <v>25</v>
      </c>
      <c r="B72" s="83" t="s">
        <v>1104</v>
      </c>
      <c r="C72" s="76" t="s">
        <v>1134</v>
      </c>
      <c r="D72" s="78" t="s">
        <v>1135</v>
      </c>
    </row>
    <row r="73" spans="1:4" x14ac:dyDescent="0.25">
      <c r="A73" s="75">
        <v>26</v>
      </c>
      <c r="B73" s="83" t="s">
        <v>1104</v>
      </c>
      <c r="C73" s="76" t="s">
        <v>1136</v>
      </c>
      <c r="D73" s="78" t="s">
        <v>1137</v>
      </c>
    </row>
    <row r="74" spans="1:4" x14ac:dyDescent="0.25">
      <c r="A74" s="75">
        <v>27</v>
      </c>
      <c r="B74" s="83" t="s">
        <v>1104</v>
      </c>
      <c r="C74" s="76" t="s">
        <v>1138</v>
      </c>
      <c r="D74" s="78" t="s">
        <v>1139</v>
      </c>
    </row>
    <row r="75" spans="1:4" x14ac:dyDescent="0.25">
      <c r="A75" s="75">
        <v>28</v>
      </c>
      <c r="B75" s="83" t="s">
        <v>1104</v>
      </c>
      <c r="C75" s="76" t="s">
        <v>1140</v>
      </c>
      <c r="D75" s="78" t="s">
        <v>1141</v>
      </c>
    </row>
    <row r="76" spans="1:4" x14ac:dyDescent="0.25">
      <c r="A76" s="75">
        <v>29</v>
      </c>
      <c r="B76" s="83" t="s">
        <v>1104</v>
      </c>
      <c r="C76" s="76" t="s">
        <v>1142</v>
      </c>
      <c r="D76" s="78" t="s">
        <v>1143</v>
      </c>
    </row>
    <row r="77" spans="1:4" x14ac:dyDescent="0.25">
      <c r="A77" s="75">
        <v>30</v>
      </c>
      <c r="B77" s="83" t="s">
        <v>1104</v>
      </c>
      <c r="C77" s="76" t="s">
        <v>1144</v>
      </c>
      <c r="D77" s="78" t="s">
        <v>1145</v>
      </c>
    </row>
    <row r="78" spans="1:4" x14ac:dyDescent="0.25">
      <c r="A78" s="75">
        <v>31</v>
      </c>
      <c r="B78" s="83" t="s">
        <v>1104</v>
      </c>
      <c r="C78" s="76" t="s">
        <v>1146</v>
      </c>
      <c r="D78" s="78" t="s">
        <v>1147</v>
      </c>
    </row>
    <row r="79" spans="1:4" x14ac:dyDescent="0.25">
      <c r="A79" s="75">
        <v>32</v>
      </c>
      <c r="B79" s="83" t="s">
        <v>1104</v>
      </c>
      <c r="C79" s="76" t="s">
        <v>1148</v>
      </c>
      <c r="D79" s="78" t="s">
        <v>1110</v>
      </c>
    </row>
    <row r="80" spans="1:4" x14ac:dyDescent="0.25">
      <c r="A80" s="75">
        <v>33</v>
      </c>
      <c r="B80" s="76" t="s">
        <v>1149</v>
      </c>
      <c r="C80" s="76" t="s">
        <v>1150</v>
      </c>
      <c r="D80" s="78" t="s">
        <v>1151</v>
      </c>
    </row>
    <row r="81" spans="1:4" x14ac:dyDescent="0.25">
      <c r="A81" s="75">
        <v>34</v>
      </c>
      <c r="B81" s="76" t="s">
        <v>1149</v>
      </c>
      <c r="C81" s="76" t="s">
        <v>1152</v>
      </c>
      <c r="D81" s="78" t="s">
        <v>1110</v>
      </c>
    </row>
    <row r="82" spans="1:4" x14ac:dyDescent="0.25">
      <c r="A82" s="75">
        <v>35</v>
      </c>
      <c r="B82" s="76" t="s">
        <v>1149</v>
      </c>
      <c r="C82" s="76" t="s">
        <v>1153</v>
      </c>
      <c r="D82" s="78" t="s">
        <v>1154</v>
      </c>
    </row>
    <row r="83" spans="1:4" x14ac:dyDescent="0.25">
      <c r="A83" s="75">
        <v>36</v>
      </c>
      <c r="B83" s="76" t="s">
        <v>1149</v>
      </c>
      <c r="C83" s="76" t="s">
        <v>1155</v>
      </c>
      <c r="D83" s="78" t="s">
        <v>1156</v>
      </c>
    </row>
    <row r="84" spans="1:4" x14ac:dyDescent="0.25">
      <c r="A84" s="75">
        <v>37</v>
      </c>
      <c r="B84" s="76" t="s">
        <v>1149</v>
      </c>
      <c r="C84" s="76" t="s">
        <v>1157</v>
      </c>
      <c r="D84" s="78" t="s">
        <v>1158</v>
      </c>
    </row>
    <row r="85" spans="1:4" x14ac:dyDescent="0.25">
      <c r="A85" s="75">
        <v>38</v>
      </c>
      <c r="B85" s="76" t="s">
        <v>1149</v>
      </c>
      <c r="C85" s="76" t="s">
        <v>1159</v>
      </c>
      <c r="D85" s="78" t="s">
        <v>1160</v>
      </c>
    </row>
    <row r="86" spans="1:4" x14ac:dyDescent="0.25">
      <c r="A86" s="75">
        <v>39</v>
      </c>
      <c r="B86" s="76" t="s">
        <v>1149</v>
      </c>
      <c r="C86" s="76" t="s">
        <v>1161</v>
      </c>
      <c r="D86" s="78" t="s">
        <v>1160</v>
      </c>
    </row>
    <row r="87" spans="1:4" x14ac:dyDescent="0.25">
      <c r="A87" s="75">
        <v>40</v>
      </c>
      <c r="B87" s="102" t="s">
        <v>1162</v>
      </c>
      <c r="C87" s="76" t="s">
        <v>1163</v>
      </c>
      <c r="D87" s="78" t="s">
        <v>1164</v>
      </c>
    </row>
    <row r="88" spans="1:4" x14ac:dyDescent="0.25">
      <c r="A88" s="75">
        <v>41</v>
      </c>
      <c r="B88" s="102" t="s">
        <v>1162</v>
      </c>
      <c r="C88" s="76" t="s">
        <v>1165</v>
      </c>
      <c r="D88" s="78" t="s">
        <v>1164</v>
      </c>
    </row>
    <row r="89" spans="1:4" x14ac:dyDescent="0.25">
      <c r="A89" s="75">
        <v>42</v>
      </c>
      <c r="B89" s="76" t="s">
        <v>1166</v>
      </c>
      <c r="C89" s="76" t="s">
        <v>1167</v>
      </c>
      <c r="D89" s="103" t="s">
        <v>1168</v>
      </c>
    </row>
    <row r="90" spans="1:4" x14ac:dyDescent="0.25">
      <c r="A90" s="75">
        <v>43</v>
      </c>
      <c r="B90" s="94" t="s">
        <v>1169</v>
      </c>
      <c r="C90" s="76" t="s">
        <v>1170</v>
      </c>
      <c r="D90" s="76">
        <v>4.4400000000000004</v>
      </c>
    </row>
    <row r="91" spans="1:4" x14ac:dyDescent="0.25">
      <c r="A91" s="75">
        <v>44</v>
      </c>
      <c r="B91" s="76" t="s">
        <v>1171</v>
      </c>
      <c r="C91" s="76" t="s">
        <v>1172</v>
      </c>
      <c r="D91" s="76">
        <v>4.54</v>
      </c>
    </row>
    <row r="92" spans="1:4" x14ac:dyDescent="0.25">
      <c r="A92" s="75">
        <v>45</v>
      </c>
      <c r="B92" s="76" t="s">
        <v>1173</v>
      </c>
      <c r="C92" s="76" t="s">
        <v>1174</v>
      </c>
      <c r="D92" s="76">
        <v>14.6</v>
      </c>
    </row>
    <row r="93" spans="1:4" x14ac:dyDescent="0.25">
      <c r="A93" s="75">
        <v>46</v>
      </c>
      <c r="B93" s="76" t="s">
        <v>1173</v>
      </c>
      <c r="C93" s="76" t="s">
        <v>1175</v>
      </c>
      <c r="D93" s="76">
        <v>18.48</v>
      </c>
    </row>
    <row r="94" spans="1:4" x14ac:dyDescent="0.25">
      <c r="A94" s="75">
        <v>47</v>
      </c>
      <c r="B94" s="76" t="s">
        <v>1173</v>
      </c>
      <c r="C94" s="76" t="s">
        <v>1176</v>
      </c>
      <c r="D94" s="76">
        <v>6.2</v>
      </c>
    </row>
    <row r="95" spans="1:4" x14ac:dyDescent="0.25">
      <c r="A95" s="75">
        <v>48</v>
      </c>
      <c r="B95" s="83" t="s">
        <v>1104</v>
      </c>
      <c r="C95" s="76" t="s">
        <v>1177</v>
      </c>
      <c r="D95" s="76">
        <v>5.7</v>
      </c>
    </row>
    <row r="96" spans="1:4" x14ac:dyDescent="0.25">
      <c r="A96" s="75">
        <v>49</v>
      </c>
      <c r="B96" s="83" t="s">
        <v>1104</v>
      </c>
      <c r="C96" s="76" t="s">
        <v>1178</v>
      </c>
      <c r="D96" s="76">
        <v>7.7850000000000001</v>
      </c>
    </row>
    <row r="97" spans="1:4" x14ac:dyDescent="0.25">
      <c r="A97" s="75">
        <v>50</v>
      </c>
      <c r="B97" s="83" t="s">
        <v>1104</v>
      </c>
      <c r="C97" s="76" t="s">
        <v>1179</v>
      </c>
      <c r="D97" s="76">
        <v>7.74</v>
      </c>
    </row>
    <row r="98" spans="1:4" x14ac:dyDescent="0.25">
      <c r="A98" s="75">
        <v>51</v>
      </c>
      <c r="B98" s="83" t="s">
        <v>1104</v>
      </c>
      <c r="C98" s="76" t="s">
        <v>1180</v>
      </c>
      <c r="D98" s="76">
        <v>17.87</v>
      </c>
    </row>
    <row r="99" spans="1:4" x14ac:dyDescent="0.25">
      <c r="A99" s="75">
        <v>52</v>
      </c>
      <c r="B99" s="83" t="s">
        <v>1104</v>
      </c>
      <c r="C99" s="76" t="s">
        <v>1181</v>
      </c>
      <c r="D99" s="76">
        <v>11.33</v>
      </c>
    </row>
    <row r="100" spans="1:4" x14ac:dyDescent="0.25">
      <c r="A100" s="75">
        <v>53</v>
      </c>
      <c r="B100" s="83" t="s">
        <v>1104</v>
      </c>
      <c r="C100" s="104" t="s">
        <v>1182</v>
      </c>
      <c r="D100" s="104">
        <v>0.6</v>
      </c>
    </row>
    <row r="101" spans="1:4" x14ac:dyDescent="0.25">
      <c r="A101" s="75">
        <v>54</v>
      </c>
      <c r="B101" s="83" t="s">
        <v>1104</v>
      </c>
      <c r="C101" s="104" t="s">
        <v>1183</v>
      </c>
      <c r="D101" s="104">
        <v>0.65</v>
      </c>
    </row>
    <row r="102" spans="1:4" x14ac:dyDescent="0.25">
      <c r="A102" s="75">
        <v>55</v>
      </c>
      <c r="B102" s="83" t="s">
        <v>1104</v>
      </c>
      <c r="C102" s="104" t="s">
        <v>1184</v>
      </c>
      <c r="D102" s="104">
        <v>10.7</v>
      </c>
    </row>
    <row r="103" spans="1:4" x14ac:dyDescent="0.25">
      <c r="A103" s="75">
        <v>56</v>
      </c>
      <c r="B103" s="83" t="s">
        <v>1104</v>
      </c>
      <c r="C103" s="104" t="s">
        <v>1185</v>
      </c>
      <c r="D103" s="104">
        <v>0.40870000000000001</v>
      </c>
    </row>
    <row r="104" spans="1:4" x14ac:dyDescent="0.25">
      <c r="A104" s="75">
        <v>57</v>
      </c>
      <c r="B104" s="83" t="s">
        <v>1104</v>
      </c>
      <c r="C104" s="104" t="s">
        <v>1186</v>
      </c>
      <c r="D104" s="104">
        <v>0.52549999999999997</v>
      </c>
    </row>
    <row r="105" spans="1:4" x14ac:dyDescent="0.25">
      <c r="A105" s="75">
        <v>58</v>
      </c>
      <c r="B105" s="83" t="s">
        <v>1104</v>
      </c>
      <c r="C105" s="104" t="s">
        <v>1187</v>
      </c>
      <c r="D105" s="104">
        <v>11.3</v>
      </c>
    </row>
    <row r="106" spans="1:4" x14ac:dyDescent="0.25">
      <c r="A106" s="96">
        <v>59</v>
      </c>
      <c r="B106" s="105"/>
      <c r="C106" s="97" t="s">
        <v>1188</v>
      </c>
      <c r="D106" s="97">
        <v>4.75</v>
      </c>
    </row>
    <row r="107" spans="1:4" s="98" customFormat="1" x14ac:dyDescent="0.25">
      <c r="A107" s="96">
        <f t="shared" ref="A107:A108" si="1">(A106)+1</f>
        <v>60</v>
      </c>
      <c r="B107" s="105" t="s">
        <v>1189</v>
      </c>
      <c r="C107" s="97" t="s">
        <v>1190</v>
      </c>
      <c r="D107" s="97">
        <v>3.38</v>
      </c>
    </row>
    <row r="108" spans="1:4" s="98" customFormat="1" ht="14.25" customHeight="1" x14ac:dyDescent="0.25">
      <c r="A108" s="96">
        <f t="shared" si="1"/>
        <v>61</v>
      </c>
      <c r="B108" s="105" t="s">
        <v>1189</v>
      </c>
      <c r="C108" s="97" t="s">
        <v>1191</v>
      </c>
      <c r="D108" s="97">
        <v>1</v>
      </c>
    </row>
    <row r="109" spans="1:4" s="98" customFormat="1" x14ac:dyDescent="0.25">
      <c r="A109" s="88" t="s">
        <v>12</v>
      </c>
      <c r="B109" s="80"/>
      <c r="C109" s="80"/>
      <c r="D109" s="80">
        <f>SUM(D48:D108)</f>
        <v>162.9092</v>
      </c>
    </row>
    <row r="110" spans="1:4" x14ac:dyDescent="0.25">
      <c r="A110" s="91"/>
      <c r="B110" s="81"/>
      <c r="C110" s="81"/>
      <c r="D110" s="81"/>
    </row>
    <row r="111" spans="1:4" x14ac:dyDescent="0.25">
      <c r="A111" s="82" t="s">
        <v>1192</v>
      </c>
      <c r="B111" s="82"/>
      <c r="C111" s="82"/>
      <c r="D111" s="82"/>
    </row>
    <row r="112" spans="1:4" ht="30" x14ac:dyDescent="0.25">
      <c r="A112" s="75" t="s">
        <v>1046</v>
      </c>
      <c r="B112" s="76" t="s">
        <v>1193</v>
      </c>
      <c r="C112" s="83" t="s">
        <v>1194</v>
      </c>
      <c r="D112" s="76"/>
    </row>
    <row r="113" spans="1:4" x14ac:dyDescent="0.25">
      <c r="A113" s="75">
        <v>2</v>
      </c>
      <c r="B113" s="76" t="s">
        <v>1195</v>
      </c>
      <c r="C113" s="83" t="s">
        <v>1196</v>
      </c>
      <c r="D113" s="76"/>
    </row>
    <row r="114" spans="1:4" x14ac:dyDescent="0.25">
      <c r="A114" s="75">
        <v>3</v>
      </c>
      <c r="B114" s="76" t="s">
        <v>1197</v>
      </c>
      <c r="C114" s="83" t="s">
        <v>1198</v>
      </c>
      <c r="D114" s="76"/>
    </row>
    <row r="115" spans="1:4" x14ac:dyDescent="0.25">
      <c r="A115" s="75">
        <v>4</v>
      </c>
      <c r="B115" s="76" t="s">
        <v>1199</v>
      </c>
      <c r="C115" s="83" t="s">
        <v>1200</v>
      </c>
      <c r="D115" s="76"/>
    </row>
    <row r="116" spans="1:4" x14ac:dyDescent="0.25">
      <c r="A116" s="75">
        <v>5</v>
      </c>
      <c r="B116" s="76" t="s">
        <v>1201</v>
      </c>
      <c r="C116" s="83" t="s">
        <v>1202</v>
      </c>
      <c r="D116" s="76"/>
    </row>
    <row r="117" spans="1:4" x14ac:dyDescent="0.25">
      <c r="A117" s="75">
        <v>6</v>
      </c>
      <c r="B117" s="76" t="s">
        <v>1203</v>
      </c>
      <c r="C117" s="83" t="s">
        <v>1204</v>
      </c>
      <c r="D117" s="76"/>
    </row>
    <row r="118" spans="1:4" x14ac:dyDescent="0.25">
      <c r="A118" s="75"/>
      <c r="B118" s="76"/>
      <c r="C118" s="83" t="s">
        <v>1205</v>
      </c>
      <c r="D118" s="76"/>
    </row>
    <row r="119" spans="1:4" ht="30" x14ac:dyDescent="0.25">
      <c r="A119" s="75"/>
      <c r="B119" s="76"/>
      <c r="C119" s="83" t="s">
        <v>1206</v>
      </c>
      <c r="D119" s="76"/>
    </row>
    <row r="120" spans="1:4" ht="30" x14ac:dyDescent="0.25">
      <c r="A120" s="75"/>
      <c r="B120" s="76"/>
      <c r="C120" s="83" t="s">
        <v>1207</v>
      </c>
      <c r="D120" s="76"/>
    </row>
    <row r="121" spans="1:4" x14ac:dyDescent="0.25">
      <c r="A121" s="75">
        <v>7</v>
      </c>
      <c r="B121" s="76" t="s">
        <v>1208</v>
      </c>
      <c r="C121" s="83" t="s">
        <v>1209</v>
      </c>
      <c r="D121" s="76"/>
    </row>
    <row r="122" spans="1:4" ht="30" x14ac:dyDescent="0.25">
      <c r="A122" s="75">
        <v>8</v>
      </c>
      <c r="B122" s="76" t="s">
        <v>1210</v>
      </c>
      <c r="C122" s="83" t="s">
        <v>1211</v>
      </c>
      <c r="D122" s="76"/>
    </row>
    <row r="123" spans="1:4" x14ac:dyDescent="0.25">
      <c r="A123" s="75"/>
      <c r="B123" s="76"/>
      <c r="C123" s="83" t="s">
        <v>1212</v>
      </c>
      <c r="D123" s="76"/>
    </row>
    <row r="124" spans="1:4" x14ac:dyDescent="0.25">
      <c r="A124" s="75">
        <v>9</v>
      </c>
      <c r="B124" s="76" t="s">
        <v>1213</v>
      </c>
      <c r="C124" s="83" t="s">
        <v>1214</v>
      </c>
      <c r="D124" s="76"/>
    </row>
    <row r="125" spans="1:4" x14ac:dyDescent="0.25">
      <c r="A125" s="75">
        <v>10</v>
      </c>
      <c r="B125" s="76" t="s">
        <v>1215</v>
      </c>
      <c r="C125" s="83" t="s">
        <v>1216</v>
      </c>
      <c r="D125" s="76"/>
    </row>
    <row r="126" spans="1:4" x14ac:dyDescent="0.25">
      <c r="A126" s="75">
        <v>11</v>
      </c>
      <c r="B126" s="76" t="s">
        <v>1217</v>
      </c>
      <c r="C126" s="83" t="s">
        <v>1218</v>
      </c>
      <c r="D126" s="76"/>
    </row>
    <row r="127" spans="1:4" x14ac:dyDescent="0.25">
      <c r="A127" s="75">
        <v>12</v>
      </c>
      <c r="B127" s="76" t="s">
        <v>1219</v>
      </c>
      <c r="C127" s="83" t="s">
        <v>1220</v>
      </c>
      <c r="D127" s="76"/>
    </row>
    <row r="128" spans="1:4" x14ac:dyDescent="0.25">
      <c r="A128" s="75">
        <v>13</v>
      </c>
      <c r="B128" s="76" t="s">
        <v>1221</v>
      </c>
      <c r="C128" s="83" t="s">
        <v>1222</v>
      </c>
      <c r="D128" s="76"/>
    </row>
    <row r="129" spans="1:4" x14ac:dyDescent="0.25">
      <c r="A129" s="75">
        <v>14</v>
      </c>
      <c r="B129" s="76" t="s">
        <v>1223</v>
      </c>
      <c r="C129" s="83" t="s">
        <v>1224</v>
      </c>
      <c r="D129" s="76"/>
    </row>
    <row r="130" spans="1:4" ht="30" x14ac:dyDescent="0.25">
      <c r="A130" s="75">
        <v>15</v>
      </c>
      <c r="B130" s="76" t="s">
        <v>1225</v>
      </c>
      <c r="C130" s="83" t="s">
        <v>1226</v>
      </c>
      <c r="D130" s="76"/>
    </row>
    <row r="131" spans="1:4" x14ac:dyDescent="0.25">
      <c r="A131" s="88" t="s">
        <v>12</v>
      </c>
      <c r="B131" s="80"/>
      <c r="C131" s="106"/>
      <c r="D131" s="80">
        <v>8.1</v>
      </c>
    </row>
    <row r="132" spans="1:4" x14ac:dyDescent="0.25">
      <c r="A132" s="91"/>
      <c r="B132" s="81"/>
      <c r="C132" s="107"/>
      <c r="D132" s="81"/>
    </row>
    <row r="133" spans="1:4" x14ac:dyDescent="0.25">
      <c r="A133" s="82" t="s">
        <v>1227</v>
      </c>
      <c r="B133" s="82"/>
      <c r="C133" s="82"/>
      <c r="D133" s="82"/>
    </row>
    <row r="134" spans="1:4" x14ac:dyDescent="0.25">
      <c r="A134" s="75" t="s">
        <v>1046</v>
      </c>
      <c r="B134" s="76" t="s">
        <v>1228</v>
      </c>
      <c r="C134" s="76" t="s">
        <v>1229</v>
      </c>
      <c r="D134" s="76">
        <v>85.5</v>
      </c>
    </row>
    <row r="135" spans="1:4" x14ac:dyDescent="0.25">
      <c r="A135" s="75" t="s">
        <v>1019</v>
      </c>
      <c r="B135" s="76" t="s">
        <v>1230</v>
      </c>
      <c r="C135" s="76" t="s">
        <v>1231</v>
      </c>
      <c r="D135" s="76">
        <v>9.5</v>
      </c>
    </row>
    <row r="136" spans="1:4" x14ac:dyDescent="0.25">
      <c r="A136" s="75" t="s">
        <v>1023</v>
      </c>
      <c r="B136" s="76" t="s">
        <v>1232</v>
      </c>
      <c r="C136" s="76" t="s">
        <v>1233</v>
      </c>
      <c r="D136" s="76">
        <v>5</v>
      </c>
    </row>
    <row r="137" spans="1:4" x14ac:dyDescent="0.25">
      <c r="A137" s="75" t="s">
        <v>1086</v>
      </c>
      <c r="B137" s="76" t="s">
        <v>1234</v>
      </c>
      <c r="C137" s="76" t="s">
        <v>1235</v>
      </c>
      <c r="D137" s="76">
        <v>5</v>
      </c>
    </row>
    <row r="138" spans="1:4" x14ac:dyDescent="0.25">
      <c r="A138" s="75" t="s">
        <v>1236</v>
      </c>
      <c r="B138" s="76" t="s">
        <v>1237</v>
      </c>
      <c r="C138" s="76" t="s">
        <v>1235</v>
      </c>
      <c r="D138" s="76"/>
    </row>
    <row r="139" spans="1:4" x14ac:dyDescent="0.25">
      <c r="A139" s="75" t="s">
        <v>1238</v>
      </c>
      <c r="B139" s="76"/>
      <c r="C139" s="76" t="s">
        <v>1239</v>
      </c>
      <c r="D139" s="76">
        <v>10.5</v>
      </c>
    </row>
    <row r="140" spans="1:4" x14ac:dyDescent="0.25">
      <c r="A140" s="75" t="s">
        <v>1240</v>
      </c>
      <c r="B140" s="76" t="s">
        <v>1241</v>
      </c>
      <c r="C140" s="76" t="s">
        <v>1235</v>
      </c>
      <c r="D140" s="76">
        <v>0.62</v>
      </c>
    </row>
    <row r="141" spans="1:4" x14ac:dyDescent="0.25">
      <c r="A141" s="75" t="s">
        <v>1242</v>
      </c>
      <c r="B141" s="76" t="s">
        <v>1243</v>
      </c>
      <c r="C141" s="76" t="s">
        <v>1239</v>
      </c>
      <c r="D141" s="76">
        <v>1</v>
      </c>
    </row>
    <row r="142" spans="1:4" x14ac:dyDescent="0.25">
      <c r="A142" s="75" t="s">
        <v>1244</v>
      </c>
      <c r="B142" s="76" t="s">
        <v>1245</v>
      </c>
      <c r="C142" s="76" t="s">
        <v>1246</v>
      </c>
      <c r="D142" s="76">
        <v>2.0499999999999998</v>
      </c>
    </row>
    <row r="143" spans="1:4" x14ac:dyDescent="0.25">
      <c r="A143" s="75" t="s">
        <v>1247</v>
      </c>
      <c r="B143" s="76" t="s">
        <v>1248</v>
      </c>
      <c r="C143" s="76" t="s">
        <v>1246</v>
      </c>
      <c r="D143" s="76">
        <v>8.1999999999999993</v>
      </c>
    </row>
    <row r="144" spans="1:4" x14ac:dyDescent="0.25">
      <c r="A144" s="75" t="s">
        <v>1249</v>
      </c>
      <c r="B144" s="76" t="s">
        <v>1250</v>
      </c>
      <c r="C144" s="76" t="s">
        <v>1251</v>
      </c>
      <c r="D144" s="87">
        <v>0.78300000000000003</v>
      </c>
    </row>
    <row r="145" spans="1:4" x14ac:dyDescent="0.25">
      <c r="A145" s="75" t="s">
        <v>1252</v>
      </c>
      <c r="B145" s="76" t="s">
        <v>1253</v>
      </c>
      <c r="C145" s="76" t="s">
        <v>1254</v>
      </c>
      <c r="D145" s="87">
        <v>0.71299999999999997</v>
      </c>
    </row>
    <row r="146" spans="1:4" x14ac:dyDescent="0.25">
      <c r="A146" s="75" t="s">
        <v>1255</v>
      </c>
      <c r="B146" s="76" t="s">
        <v>1256</v>
      </c>
      <c r="C146" s="76" t="s">
        <v>1257</v>
      </c>
      <c r="D146" s="87">
        <v>2.4</v>
      </c>
    </row>
    <row r="147" spans="1:4" x14ac:dyDescent="0.25">
      <c r="A147" s="75" t="s">
        <v>1258</v>
      </c>
      <c r="B147" s="76" t="s">
        <v>1259</v>
      </c>
      <c r="C147" s="76" t="s">
        <v>1260</v>
      </c>
      <c r="D147" s="77">
        <v>0.9</v>
      </c>
    </row>
    <row r="148" spans="1:4" x14ac:dyDescent="0.25">
      <c r="A148" s="75" t="s">
        <v>1261</v>
      </c>
      <c r="B148" s="76" t="s">
        <v>1262</v>
      </c>
      <c r="C148" s="76" t="s">
        <v>1263</v>
      </c>
      <c r="D148" s="77">
        <v>0.57999999999999996</v>
      </c>
    </row>
    <row r="149" spans="1:4" x14ac:dyDescent="0.25">
      <c r="A149" s="75" t="s">
        <v>1264</v>
      </c>
      <c r="B149" s="76" t="s">
        <v>1265</v>
      </c>
      <c r="C149" s="76" t="s">
        <v>1266</v>
      </c>
      <c r="D149" s="99">
        <v>0.2</v>
      </c>
    </row>
    <row r="150" spans="1:4" x14ac:dyDescent="0.25">
      <c r="A150" s="75" t="s">
        <v>1267</v>
      </c>
      <c r="B150" s="76" t="s">
        <v>1268</v>
      </c>
      <c r="C150" s="76" t="s">
        <v>1266</v>
      </c>
      <c r="D150" s="77">
        <v>0.28000000000000003</v>
      </c>
    </row>
    <row r="151" spans="1:4" x14ac:dyDescent="0.25">
      <c r="A151" s="75" t="s">
        <v>1269</v>
      </c>
      <c r="B151" s="76" t="s">
        <v>1270</v>
      </c>
      <c r="C151" s="76" t="s">
        <v>1271</v>
      </c>
      <c r="D151" s="77">
        <v>3.53</v>
      </c>
    </row>
    <row r="152" spans="1:4" x14ac:dyDescent="0.25">
      <c r="A152" s="75" t="s">
        <v>1272</v>
      </c>
      <c r="B152" s="76" t="s">
        <v>1273</v>
      </c>
      <c r="C152" s="76" t="s">
        <v>1274</v>
      </c>
      <c r="D152" s="78" t="s">
        <v>1275</v>
      </c>
    </row>
    <row r="153" spans="1:4" x14ac:dyDescent="0.25">
      <c r="A153" s="75" t="s">
        <v>1276</v>
      </c>
      <c r="B153" s="76" t="s">
        <v>1277</v>
      </c>
      <c r="C153" s="76" t="s">
        <v>1278</v>
      </c>
      <c r="D153" s="78" t="s">
        <v>1279</v>
      </c>
    </row>
    <row r="154" spans="1:4" x14ac:dyDescent="0.25">
      <c r="A154" s="75" t="s">
        <v>1280</v>
      </c>
      <c r="B154" s="76" t="s">
        <v>1281</v>
      </c>
      <c r="C154" s="76" t="s">
        <v>1282</v>
      </c>
      <c r="D154" s="78" t="s">
        <v>1283</v>
      </c>
    </row>
    <row r="155" spans="1:4" x14ac:dyDescent="0.25">
      <c r="A155" s="75" t="s">
        <v>1284</v>
      </c>
      <c r="B155" s="76" t="s">
        <v>1285</v>
      </c>
      <c r="C155" s="76" t="s">
        <v>1286</v>
      </c>
      <c r="D155" s="78" t="s">
        <v>1287</v>
      </c>
    </row>
    <row r="156" spans="1:4" x14ac:dyDescent="0.25">
      <c r="A156" s="75" t="s">
        <v>1288</v>
      </c>
      <c r="B156" s="76" t="s">
        <v>1289</v>
      </c>
      <c r="C156" s="76" t="s">
        <v>1290</v>
      </c>
      <c r="D156" s="78" t="s">
        <v>1291</v>
      </c>
    </row>
    <row r="157" spans="1:4" x14ac:dyDescent="0.25">
      <c r="A157" s="75" t="s">
        <v>1292</v>
      </c>
      <c r="B157" s="76" t="s">
        <v>1293</v>
      </c>
      <c r="C157" s="76" t="s">
        <v>1167</v>
      </c>
      <c r="D157" s="78" t="s">
        <v>1294</v>
      </c>
    </row>
    <row r="158" spans="1:4" x14ac:dyDescent="0.25">
      <c r="A158" s="75">
        <v>26</v>
      </c>
      <c r="B158" s="83" t="s">
        <v>1295</v>
      </c>
      <c r="C158" s="76" t="s">
        <v>1296</v>
      </c>
      <c r="D158" s="78" t="s">
        <v>1297</v>
      </c>
    </row>
    <row r="159" spans="1:4" x14ac:dyDescent="0.25">
      <c r="A159" s="75">
        <v>27</v>
      </c>
      <c r="B159" s="83" t="s">
        <v>1298</v>
      </c>
      <c r="C159" s="76" t="s">
        <v>1299</v>
      </c>
      <c r="D159" s="78" t="s">
        <v>1300</v>
      </c>
    </row>
    <row r="160" spans="1:4" x14ac:dyDescent="0.25">
      <c r="A160" s="75">
        <v>28</v>
      </c>
      <c r="B160" s="76" t="s">
        <v>1301</v>
      </c>
      <c r="C160" s="76" t="s">
        <v>1302</v>
      </c>
      <c r="D160" s="78" t="s">
        <v>1303</v>
      </c>
    </row>
    <row r="161" spans="1:4" x14ac:dyDescent="0.25">
      <c r="A161" s="75">
        <v>29</v>
      </c>
      <c r="B161" s="76" t="s">
        <v>1304</v>
      </c>
      <c r="C161" s="76" t="s">
        <v>1305</v>
      </c>
      <c r="D161" s="101" t="s">
        <v>1306</v>
      </c>
    </row>
    <row r="162" spans="1:4" x14ac:dyDescent="0.25">
      <c r="A162" s="75">
        <v>30</v>
      </c>
      <c r="B162" s="83" t="s">
        <v>1307</v>
      </c>
      <c r="C162" s="76" t="s">
        <v>1305</v>
      </c>
      <c r="D162" s="101" t="s">
        <v>1308</v>
      </c>
    </row>
    <row r="163" spans="1:4" x14ac:dyDescent="0.25">
      <c r="A163" s="75">
        <v>31</v>
      </c>
      <c r="B163" s="83" t="s">
        <v>1309</v>
      </c>
      <c r="C163" s="76" t="s">
        <v>1310</v>
      </c>
      <c r="D163" s="78" t="s">
        <v>1311</v>
      </c>
    </row>
    <row r="164" spans="1:4" ht="30" x14ac:dyDescent="0.25">
      <c r="A164" s="75">
        <v>32</v>
      </c>
      <c r="B164" s="83" t="s">
        <v>1312</v>
      </c>
      <c r="C164" s="76" t="s">
        <v>1313</v>
      </c>
      <c r="D164" s="78" t="s">
        <v>1314</v>
      </c>
    </row>
    <row r="165" spans="1:4" x14ac:dyDescent="0.25">
      <c r="A165" s="75">
        <v>33</v>
      </c>
      <c r="B165" s="76" t="s">
        <v>1315</v>
      </c>
      <c r="C165" s="76" t="s">
        <v>1316</v>
      </c>
      <c r="D165" s="78" t="s">
        <v>1317</v>
      </c>
    </row>
    <row r="166" spans="1:4" x14ac:dyDescent="0.25">
      <c r="A166" s="75">
        <v>34</v>
      </c>
      <c r="B166" s="76" t="s">
        <v>1318</v>
      </c>
      <c r="C166" s="76" t="s">
        <v>1319</v>
      </c>
      <c r="D166" s="78" t="s">
        <v>1320</v>
      </c>
    </row>
    <row r="167" spans="1:4" x14ac:dyDescent="0.25">
      <c r="A167" s="75">
        <v>35</v>
      </c>
      <c r="B167" s="76" t="s">
        <v>1321</v>
      </c>
      <c r="C167" s="76" t="s">
        <v>1310</v>
      </c>
      <c r="D167" s="78" t="s">
        <v>1322</v>
      </c>
    </row>
    <row r="168" spans="1:4" x14ac:dyDescent="0.25">
      <c r="A168" s="75">
        <v>36</v>
      </c>
      <c r="B168" s="76" t="s">
        <v>1323</v>
      </c>
      <c r="C168" s="76" t="s">
        <v>1305</v>
      </c>
      <c r="D168" s="108" t="s">
        <v>1324</v>
      </c>
    </row>
    <row r="169" spans="1:4" x14ac:dyDescent="0.25">
      <c r="A169" s="75">
        <v>37</v>
      </c>
      <c r="B169" s="76" t="s">
        <v>1325</v>
      </c>
      <c r="C169" s="76" t="s">
        <v>1326</v>
      </c>
      <c r="D169" s="78" t="s">
        <v>1327</v>
      </c>
    </row>
    <row r="170" spans="1:4" x14ac:dyDescent="0.25">
      <c r="A170" s="75">
        <v>38</v>
      </c>
      <c r="B170" s="76" t="s">
        <v>1328</v>
      </c>
      <c r="C170" s="76" t="s">
        <v>1329</v>
      </c>
      <c r="D170" s="78" t="s">
        <v>1057</v>
      </c>
    </row>
    <row r="171" spans="1:4" x14ac:dyDescent="0.25">
      <c r="A171" s="75">
        <v>39</v>
      </c>
      <c r="B171" s="76" t="s">
        <v>1330</v>
      </c>
      <c r="C171" s="76" t="s">
        <v>1331</v>
      </c>
      <c r="D171" s="76">
        <v>1.1399999999999999</v>
      </c>
    </row>
    <row r="172" spans="1:4" x14ac:dyDescent="0.25">
      <c r="A172" s="75">
        <v>40</v>
      </c>
      <c r="B172" s="76" t="s">
        <v>1330</v>
      </c>
      <c r="C172" s="76" t="s">
        <v>1331</v>
      </c>
      <c r="D172" s="76">
        <v>0.92</v>
      </c>
    </row>
    <row r="173" spans="1:4" x14ac:dyDescent="0.25">
      <c r="A173" s="75">
        <v>41</v>
      </c>
      <c r="B173" s="76" t="s">
        <v>1332</v>
      </c>
      <c r="C173" s="76" t="s">
        <v>1333</v>
      </c>
      <c r="D173" s="76">
        <v>2.13</v>
      </c>
    </row>
    <row r="174" spans="1:4" x14ac:dyDescent="0.25">
      <c r="A174" s="75">
        <v>42</v>
      </c>
      <c r="B174" s="109" t="s">
        <v>1334</v>
      </c>
      <c r="C174" s="109" t="s">
        <v>1335</v>
      </c>
      <c r="D174" s="109">
        <v>0.216</v>
      </c>
    </row>
    <row r="175" spans="1:4" x14ac:dyDescent="0.25">
      <c r="A175" s="75">
        <v>43</v>
      </c>
      <c r="B175" s="109" t="s">
        <v>1336</v>
      </c>
      <c r="C175" s="109" t="s">
        <v>1337</v>
      </c>
      <c r="D175" s="109">
        <v>0.92</v>
      </c>
    </row>
    <row r="176" spans="1:4" x14ac:dyDescent="0.25">
      <c r="A176" s="75">
        <v>44</v>
      </c>
      <c r="B176" s="109" t="s">
        <v>1338</v>
      </c>
      <c r="C176" s="109" t="s">
        <v>1339</v>
      </c>
      <c r="D176" s="109">
        <v>0.33500000000000002</v>
      </c>
    </row>
    <row r="177" spans="1:4" x14ac:dyDescent="0.25">
      <c r="A177" s="75">
        <v>45</v>
      </c>
      <c r="B177" s="109" t="s">
        <v>1340</v>
      </c>
      <c r="C177" s="109" t="s">
        <v>1341</v>
      </c>
      <c r="D177" s="109">
        <v>9.8979999999999997</v>
      </c>
    </row>
    <row r="178" spans="1:4" x14ac:dyDescent="0.25">
      <c r="A178" s="75">
        <v>46</v>
      </c>
      <c r="B178" s="109" t="s">
        <v>1342</v>
      </c>
      <c r="C178" s="109" t="s">
        <v>1343</v>
      </c>
      <c r="D178" s="109">
        <v>0.21099999999999999</v>
      </c>
    </row>
    <row r="179" spans="1:4" x14ac:dyDescent="0.25">
      <c r="A179" s="75">
        <v>47</v>
      </c>
      <c r="B179" s="109" t="s">
        <v>1344</v>
      </c>
      <c r="C179" s="109" t="s">
        <v>1345</v>
      </c>
      <c r="D179" s="109">
        <v>0.8</v>
      </c>
    </row>
    <row r="180" spans="1:4" x14ac:dyDescent="0.25">
      <c r="A180" s="75">
        <v>48</v>
      </c>
      <c r="B180" s="76" t="s">
        <v>1346</v>
      </c>
      <c r="C180" s="76" t="s">
        <v>1347</v>
      </c>
      <c r="D180" s="76">
        <v>2.13</v>
      </c>
    </row>
    <row r="181" spans="1:4" x14ac:dyDescent="0.25">
      <c r="A181" s="75">
        <v>49</v>
      </c>
      <c r="B181" s="76" t="s">
        <v>1348</v>
      </c>
      <c r="C181" s="76" t="s">
        <v>1349</v>
      </c>
      <c r="D181" s="76">
        <v>5.13</v>
      </c>
    </row>
    <row r="182" spans="1:4" x14ac:dyDescent="0.25">
      <c r="A182" s="75">
        <v>50</v>
      </c>
      <c r="B182" s="76" t="s">
        <v>1350</v>
      </c>
      <c r="C182" s="76" t="s">
        <v>1351</v>
      </c>
      <c r="D182" s="76">
        <v>1.55</v>
      </c>
    </row>
    <row r="183" spans="1:4" x14ac:dyDescent="0.25">
      <c r="A183" s="75">
        <v>51</v>
      </c>
      <c r="B183" s="76" t="s">
        <v>1352</v>
      </c>
      <c r="C183" s="76" t="s">
        <v>1353</v>
      </c>
      <c r="D183" s="76">
        <v>5.83</v>
      </c>
    </row>
    <row r="184" spans="1:4" x14ac:dyDescent="0.25">
      <c r="A184" s="75">
        <v>52</v>
      </c>
      <c r="B184" s="76" t="s">
        <v>1354</v>
      </c>
      <c r="C184" s="76" t="s">
        <v>1355</v>
      </c>
      <c r="D184" s="76">
        <v>5.67</v>
      </c>
    </row>
    <row r="185" spans="1:4" x14ac:dyDescent="0.25">
      <c r="A185" s="75">
        <v>53</v>
      </c>
      <c r="B185" s="76" t="s">
        <v>1356</v>
      </c>
      <c r="C185" s="76" t="s">
        <v>1357</v>
      </c>
      <c r="D185" s="76">
        <v>0.43</v>
      </c>
    </row>
    <row r="186" spans="1:4" x14ac:dyDescent="0.25">
      <c r="A186" s="75">
        <v>54</v>
      </c>
      <c r="B186" s="76" t="s">
        <v>1358</v>
      </c>
      <c r="C186" s="76" t="s">
        <v>1359</v>
      </c>
      <c r="D186" s="76">
        <v>1.1579999999999999</v>
      </c>
    </row>
    <row r="187" spans="1:4" x14ac:dyDescent="0.25">
      <c r="A187" s="75">
        <v>55</v>
      </c>
      <c r="B187" s="76" t="s">
        <v>1360</v>
      </c>
      <c r="C187" s="76" t="s">
        <v>1361</v>
      </c>
      <c r="D187" s="76">
        <v>1</v>
      </c>
    </row>
    <row r="188" spans="1:4" x14ac:dyDescent="0.25">
      <c r="A188" s="75">
        <v>56</v>
      </c>
      <c r="B188" s="76" t="s">
        <v>1362</v>
      </c>
      <c r="C188" s="76" t="s">
        <v>1363</v>
      </c>
      <c r="D188" s="76">
        <v>4.16</v>
      </c>
    </row>
    <row r="189" spans="1:4" ht="30" x14ac:dyDescent="0.25">
      <c r="A189" s="75">
        <v>57</v>
      </c>
      <c r="B189" s="83" t="s">
        <v>1364</v>
      </c>
      <c r="C189" s="76" t="s">
        <v>1180</v>
      </c>
      <c r="D189" s="76">
        <v>0.15</v>
      </c>
    </row>
    <row r="190" spans="1:4" x14ac:dyDescent="0.25">
      <c r="A190" s="75">
        <v>58</v>
      </c>
      <c r="B190" s="76" t="s">
        <v>1365</v>
      </c>
      <c r="C190" s="76" t="s">
        <v>1366</v>
      </c>
      <c r="D190" s="76">
        <v>5.8000000000000003E-2</v>
      </c>
    </row>
    <row r="191" spans="1:4" x14ac:dyDescent="0.25">
      <c r="A191" s="75">
        <v>59</v>
      </c>
      <c r="B191" s="76" t="s">
        <v>1367</v>
      </c>
      <c r="C191" s="76" t="s">
        <v>1366</v>
      </c>
      <c r="D191" s="76">
        <v>0.19600000000000001</v>
      </c>
    </row>
    <row r="192" spans="1:4" x14ac:dyDescent="0.25">
      <c r="A192" s="75">
        <v>60</v>
      </c>
      <c r="B192" s="76" t="s">
        <v>1368</v>
      </c>
      <c r="C192" s="76" t="s">
        <v>1366</v>
      </c>
      <c r="D192" s="76">
        <v>7.2999999999999995E-2</v>
      </c>
    </row>
    <row r="193" spans="1:4" x14ac:dyDescent="0.25">
      <c r="A193" s="75">
        <v>61</v>
      </c>
      <c r="B193" s="76" t="s">
        <v>1369</v>
      </c>
      <c r="C193" s="76" t="s">
        <v>1366</v>
      </c>
      <c r="D193" s="76">
        <v>0.111</v>
      </c>
    </row>
    <row r="194" spans="1:4" x14ac:dyDescent="0.25">
      <c r="A194" s="75">
        <v>62</v>
      </c>
      <c r="B194" s="76" t="s">
        <v>1370</v>
      </c>
      <c r="C194" s="76" t="s">
        <v>1366</v>
      </c>
      <c r="D194" s="76">
        <v>0.193</v>
      </c>
    </row>
    <row r="195" spans="1:4" x14ac:dyDescent="0.25">
      <c r="A195" s="75">
        <v>63</v>
      </c>
      <c r="B195" s="76" t="s">
        <v>1371</v>
      </c>
      <c r="C195" s="76" t="s">
        <v>1366</v>
      </c>
      <c r="D195" s="76">
        <v>1.77</v>
      </c>
    </row>
    <row r="196" spans="1:4" x14ac:dyDescent="0.25">
      <c r="A196" s="75">
        <v>64</v>
      </c>
      <c r="B196" s="76" t="s">
        <v>1372</v>
      </c>
      <c r="C196" s="76" t="s">
        <v>1366</v>
      </c>
      <c r="D196" s="76">
        <v>0.38</v>
      </c>
    </row>
    <row r="197" spans="1:4" x14ac:dyDescent="0.25">
      <c r="A197" s="75">
        <v>65</v>
      </c>
      <c r="B197" s="76" t="s">
        <v>1373</v>
      </c>
      <c r="C197" s="76" t="s">
        <v>1366</v>
      </c>
      <c r="D197" s="76">
        <v>0.36</v>
      </c>
    </row>
    <row r="198" spans="1:4" x14ac:dyDescent="0.25">
      <c r="A198" s="75">
        <v>66</v>
      </c>
      <c r="B198" s="76" t="s">
        <v>1374</v>
      </c>
      <c r="C198" s="76" t="s">
        <v>1366</v>
      </c>
      <c r="D198" s="76">
        <v>0.14000000000000001</v>
      </c>
    </row>
    <row r="199" spans="1:4" x14ac:dyDescent="0.25">
      <c r="A199" s="75">
        <v>67</v>
      </c>
      <c r="B199" s="76" t="s">
        <v>1375</v>
      </c>
      <c r="C199" s="76" t="s">
        <v>1376</v>
      </c>
      <c r="D199" s="76">
        <v>0.78</v>
      </c>
    </row>
    <row r="200" spans="1:4" x14ac:dyDescent="0.25">
      <c r="A200" s="96">
        <v>68</v>
      </c>
      <c r="B200" s="97" t="s">
        <v>1377</v>
      </c>
      <c r="C200" s="97" t="s">
        <v>1378</v>
      </c>
      <c r="D200" s="97">
        <v>14.6</v>
      </c>
    </row>
    <row r="201" spans="1:4" s="98" customFormat="1" x14ac:dyDescent="0.25">
      <c r="A201" s="96">
        <v>69</v>
      </c>
      <c r="B201" s="97" t="s">
        <v>1379</v>
      </c>
      <c r="C201" s="97" t="s">
        <v>1380</v>
      </c>
      <c r="D201" s="97">
        <v>614</v>
      </c>
    </row>
    <row r="202" spans="1:4" s="98" customFormat="1" x14ac:dyDescent="0.25">
      <c r="A202" s="96">
        <v>70</v>
      </c>
      <c r="B202" s="97" t="s">
        <v>1381</v>
      </c>
      <c r="C202" s="97" t="s">
        <v>1382</v>
      </c>
      <c r="D202" s="97">
        <v>3</v>
      </c>
    </row>
    <row r="203" spans="1:4" s="98" customFormat="1" x14ac:dyDescent="0.25">
      <c r="A203" s="96">
        <v>71</v>
      </c>
      <c r="B203" s="97" t="s">
        <v>1383</v>
      </c>
      <c r="C203" s="97" t="s">
        <v>1095</v>
      </c>
      <c r="D203" s="97">
        <v>15.5</v>
      </c>
    </row>
    <row r="204" spans="1:4" s="98" customFormat="1" x14ac:dyDescent="0.25">
      <c r="A204" s="88" t="s">
        <v>12</v>
      </c>
      <c r="B204" s="80"/>
      <c r="C204" s="80"/>
      <c r="D204" s="80">
        <f>SUM(D134:D203)</f>
        <v>831.69499999999994</v>
      </c>
    </row>
    <row r="205" spans="1:4" x14ac:dyDescent="0.25">
      <c r="A205" s="91"/>
      <c r="B205" s="81"/>
      <c r="C205" s="81"/>
      <c r="D205" s="81"/>
    </row>
    <row r="206" spans="1:4" x14ac:dyDescent="0.25">
      <c r="A206" s="110" t="s">
        <v>1384</v>
      </c>
      <c r="B206" s="110"/>
      <c r="C206" s="110"/>
      <c r="D206" s="110"/>
    </row>
    <row r="207" spans="1:4" x14ac:dyDescent="0.25">
      <c r="A207" s="82" t="s">
        <v>5</v>
      </c>
      <c r="B207" s="82"/>
      <c r="C207" s="82"/>
      <c r="D207" s="82"/>
    </row>
    <row r="208" spans="1:4" x14ac:dyDescent="0.25">
      <c r="A208" s="75">
        <v>1</v>
      </c>
      <c r="B208" s="83" t="s">
        <v>1104</v>
      </c>
      <c r="C208" s="83" t="s">
        <v>1385</v>
      </c>
      <c r="D208" s="78" t="s">
        <v>1386</v>
      </c>
    </row>
    <row r="209" spans="1:4" x14ac:dyDescent="0.25">
      <c r="A209" s="75">
        <v>1</v>
      </c>
      <c r="B209" s="83" t="s">
        <v>1104</v>
      </c>
      <c r="C209" s="83" t="s">
        <v>1387</v>
      </c>
      <c r="D209" s="78" t="s">
        <v>1388</v>
      </c>
    </row>
    <row r="210" spans="1:4" x14ac:dyDescent="0.25">
      <c r="A210" s="75">
        <v>1</v>
      </c>
      <c r="B210" s="83" t="s">
        <v>1104</v>
      </c>
      <c r="C210" s="83" t="s">
        <v>1389</v>
      </c>
      <c r="D210" s="78" t="s">
        <v>1390</v>
      </c>
    </row>
    <row r="211" spans="1:4" x14ac:dyDescent="0.25">
      <c r="A211" s="75">
        <v>1</v>
      </c>
      <c r="B211" s="83" t="s">
        <v>1104</v>
      </c>
      <c r="C211" s="83" t="s">
        <v>1391</v>
      </c>
      <c r="D211" s="78" t="s">
        <v>1279</v>
      </c>
    </row>
    <row r="212" spans="1:4" x14ac:dyDescent="0.25">
      <c r="A212" s="75">
        <v>1</v>
      </c>
      <c r="B212" s="83" t="s">
        <v>1104</v>
      </c>
      <c r="C212" s="83" t="s">
        <v>1392</v>
      </c>
      <c r="D212" s="78" t="s">
        <v>1393</v>
      </c>
    </row>
    <row r="213" spans="1:4" x14ac:dyDescent="0.25">
      <c r="A213" s="75">
        <v>1</v>
      </c>
      <c r="B213" s="83" t="s">
        <v>1104</v>
      </c>
      <c r="C213" s="83" t="s">
        <v>1394</v>
      </c>
      <c r="D213" s="78" t="s">
        <v>1395</v>
      </c>
    </row>
    <row r="214" spans="1:4" x14ac:dyDescent="0.25">
      <c r="A214" s="75">
        <v>1</v>
      </c>
      <c r="B214" s="83" t="s">
        <v>1104</v>
      </c>
      <c r="C214" s="83" t="s">
        <v>1396</v>
      </c>
      <c r="D214" s="78" t="s">
        <v>1397</v>
      </c>
    </row>
    <row r="215" spans="1:4" x14ac:dyDescent="0.25">
      <c r="A215" s="75">
        <v>1</v>
      </c>
      <c r="B215" s="83" t="s">
        <v>1104</v>
      </c>
      <c r="C215" s="83" t="s">
        <v>1398</v>
      </c>
      <c r="D215" s="78" t="s">
        <v>1399</v>
      </c>
    </row>
    <row r="216" spans="1:4" x14ac:dyDescent="0.25">
      <c r="A216" s="75">
        <v>1</v>
      </c>
      <c r="B216" s="83" t="s">
        <v>1104</v>
      </c>
      <c r="C216" s="83" t="s">
        <v>1400</v>
      </c>
      <c r="D216" s="78" t="s">
        <v>1401</v>
      </c>
    </row>
    <row r="217" spans="1:4" x14ac:dyDescent="0.25">
      <c r="A217" s="75">
        <v>1</v>
      </c>
      <c r="B217" s="83" t="s">
        <v>1104</v>
      </c>
      <c r="C217" s="83" t="s">
        <v>1402</v>
      </c>
      <c r="D217" s="103" t="s">
        <v>1403</v>
      </c>
    </row>
    <row r="218" spans="1:4" x14ac:dyDescent="0.25">
      <c r="A218" s="75">
        <v>1</v>
      </c>
      <c r="B218" s="83" t="s">
        <v>1104</v>
      </c>
      <c r="C218" s="83" t="s">
        <v>1404</v>
      </c>
      <c r="D218" s="78" t="s">
        <v>1405</v>
      </c>
    </row>
    <row r="219" spans="1:4" x14ac:dyDescent="0.25">
      <c r="A219" s="75">
        <v>1</v>
      </c>
      <c r="B219" s="83" t="s">
        <v>1104</v>
      </c>
      <c r="C219" s="83" t="s">
        <v>1406</v>
      </c>
      <c r="D219" s="78" t="s">
        <v>1407</v>
      </c>
    </row>
    <row r="220" spans="1:4" x14ac:dyDescent="0.25">
      <c r="A220" s="75">
        <v>1</v>
      </c>
      <c r="B220" s="76" t="s">
        <v>1408</v>
      </c>
      <c r="C220" s="83" t="s">
        <v>1409</v>
      </c>
      <c r="D220" s="103" t="s">
        <v>1410</v>
      </c>
    </row>
    <row r="221" spans="1:4" x14ac:dyDescent="0.25">
      <c r="A221" s="75">
        <v>1</v>
      </c>
      <c r="B221" s="76" t="s">
        <v>1408</v>
      </c>
      <c r="C221" s="83" t="s">
        <v>1411</v>
      </c>
      <c r="D221" s="78" t="s">
        <v>1412</v>
      </c>
    </row>
    <row r="222" spans="1:4" x14ac:dyDescent="0.25">
      <c r="A222" s="75">
        <v>1</v>
      </c>
      <c r="B222" s="76" t="s">
        <v>1408</v>
      </c>
      <c r="C222" s="83" t="s">
        <v>1413</v>
      </c>
      <c r="D222" s="78" t="s">
        <v>1414</v>
      </c>
    </row>
    <row r="223" spans="1:4" x14ac:dyDescent="0.25">
      <c r="A223" s="75">
        <v>1</v>
      </c>
      <c r="B223" s="76" t="s">
        <v>1408</v>
      </c>
      <c r="C223" s="83" t="s">
        <v>1415</v>
      </c>
      <c r="D223" s="78" t="s">
        <v>1416</v>
      </c>
    </row>
    <row r="224" spans="1:4" x14ac:dyDescent="0.25">
      <c r="A224" s="75">
        <v>1</v>
      </c>
      <c r="B224" s="76" t="s">
        <v>1408</v>
      </c>
      <c r="C224" s="83" t="s">
        <v>1417</v>
      </c>
      <c r="D224" s="78" t="s">
        <v>1416</v>
      </c>
    </row>
    <row r="225" spans="1:4" x14ac:dyDescent="0.25">
      <c r="A225" s="75">
        <v>1</v>
      </c>
      <c r="B225" s="76" t="s">
        <v>1408</v>
      </c>
      <c r="C225" s="83" t="s">
        <v>1418</v>
      </c>
      <c r="D225" s="78" t="s">
        <v>1419</v>
      </c>
    </row>
    <row r="226" spans="1:4" x14ac:dyDescent="0.25">
      <c r="A226" s="75">
        <v>1</v>
      </c>
      <c r="B226" s="76" t="s">
        <v>1408</v>
      </c>
      <c r="C226" s="83" t="s">
        <v>1420</v>
      </c>
      <c r="D226" s="78" t="s">
        <v>1397</v>
      </c>
    </row>
    <row r="227" spans="1:4" x14ac:dyDescent="0.25">
      <c r="A227" s="75">
        <v>1</v>
      </c>
      <c r="B227" s="76" t="s">
        <v>1408</v>
      </c>
      <c r="C227" s="83" t="s">
        <v>1421</v>
      </c>
      <c r="D227" s="78" t="s">
        <v>1422</v>
      </c>
    </row>
    <row r="228" spans="1:4" x14ac:dyDescent="0.25">
      <c r="A228" s="75">
        <v>1</v>
      </c>
      <c r="B228" s="83" t="s">
        <v>1104</v>
      </c>
      <c r="C228" s="76" t="s">
        <v>1423</v>
      </c>
      <c r="D228" s="76">
        <v>2.17</v>
      </c>
    </row>
    <row r="229" spans="1:4" x14ac:dyDescent="0.25">
      <c r="A229" s="75">
        <v>1</v>
      </c>
      <c r="B229" s="83" t="s">
        <v>1104</v>
      </c>
      <c r="C229" s="76" t="s">
        <v>1424</v>
      </c>
      <c r="D229" s="76">
        <v>3.09</v>
      </c>
    </row>
    <row r="230" spans="1:4" x14ac:dyDescent="0.25">
      <c r="A230" s="75">
        <v>1</v>
      </c>
      <c r="B230" s="83" t="s">
        <v>1104</v>
      </c>
      <c r="C230" s="76" t="s">
        <v>1425</v>
      </c>
      <c r="D230" s="76">
        <v>3.4</v>
      </c>
    </row>
    <row r="231" spans="1:4" x14ac:dyDescent="0.25">
      <c r="A231" s="75">
        <v>1</v>
      </c>
      <c r="B231" s="83" t="s">
        <v>1104</v>
      </c>
      <c r="C231" s="76" t="s">
        <v>1426</v>
      </c>
      <c r="D231" s="76">
        <v>2.68</v>
      </c>
    </row>
    <row r="232" spans="1:4" x14ac:dyDescent="0.25">
      <c r="A232" s="75">
        <v>1</v>
      </c>
      <c r="B232" s="83" t="s">
        <v>1104</v>
      </c>
      <c r="C232" s="76" t="s">
        <v>1427</v>
      </c>
      <c r="D232" s="76">
        <v>3.1</v>
      </c>
    </row>
    <row r="233" spans="1:4" x14ac:dyDescent="0.25">
      <c r="A233" s="75">
        <v>1</v>
      </c>
      <c r="B233" s="83" t="s">
        <v>1104</v>
      </c>
      <c r="C233" s="76" t="s">
        <v>1428</v>
      </c>
      <c r="D233" s="76">
        <v>2.0699999999999998</v>
      </c>
    </row>
    <row r="234" spans="1:4" x14ac:dyDescent="0.25">
      <c r="A234" s="75">
        <v>1</v>
      </c>
      <c r="B234" s="83" t="s">
        <v>1104</v>
      </c>
      <c r="C234" s="76" t="s">
        <v>1429</v>
      </c>
      <c r="D234" s="76">
        <v>1.55</v>
      </c>
    </row>
    <row r="235" spans="1:4" x14ac:dyDescent="0.25">
      <c r="A235" s="75">
        <v>1</v>
      </c>
      <c r="B235" s="83" t="s">
        <v>1104</v>
      </c>
      <c r="C235" s="76" t="s">
        <v>1430</v>
      </c>
      <c r="D235" s="76">
        <v>2.06</v>
      </c>
    </row>
    <row r="236" spans="1:4" x14ac:dyDescent="0.25">
      <c r="A236" s="75">
        <v>1</v>
      </c>
      <c r="B236" s="83" t="s">
        <v>1104</v>
      </c>
      <c r="C236" s="76" t="s">
        <v>1431</v>
      </c>
      <c r="D236" s="76">
        <v>1.28</v>
      </c>
    </row>
    <row r="237" spans="1:4" x14ac:dyDescent="0.25">
      <c r="A237" s="75">
        <v>1</v>
      </c>
      <c r="B237" s="83" t="s">
        <v>1104</v>
      </c>
      <c r="C237" s="76" t="s">
        <v>1432</v>
      </c>
      <c r="D237" s="76">
        <v>1.25</v>
      </c>
    </row>
    <row r="238" spans="1:4" x14ac:dyDescent="0.25">
      <c r="A238" s="75">
        <v>1</v>
      </c>
      <c r="B238" s="83" t="s">
        <v>1104</v>
      </c>
      <c r="C238" s="76" t="s">
        <v>1433</v>
      </c>
      <c r="D238" s="76">
        <v>1.03</v>
      </c>
    </row>
    <row r="239" spans="1:4" x14ac:dyDescent="0.25">
      <c r="A239" s="75">
        <v>1</v>
      </c>
      <c r="B239" s="83" t="s">
        <v>1104</v>
      </c>
      <c r="C239" s="76" t="s">
        <v>1434</v>
      </c>
      <c r="D239" s="76">
        <v>1.22</v>
      </c>
    </row>
    <row r="240" spans="1:4" x14ac:dyDescent="0.25">
      <c r="A240" s="75">
        <v>1</v>
      </c>
      <c r="B240" s="83" t="s">
        <v>1104</v>
      </c>
      <c r="C240" s="76" t="s">
        <v>1435</v>
      </c>
      <c r="D240" s="76">
        <v>1.1200000000000001</v>
      </c>
    </row>
    <row r="241" spans="1:4" x14ac:dyDescent="0.25">
      <c r="A241" s="75">
        <v>1</v>
      </c>
      <c r="B241" s="83" t="s">
        <v>1104</v>
      </c>
      <c r="C241" s="76" t="s">
        <v>1436</v>
      </c>
      <c r="D241" s="76">
        <v>1.65</v>
      </c>
    </row>
    <row r="242" spans="1:4" x14ac:dyDescent="0.25">
      <c r="A242" s="75">
        <v>1</v>
      </c>
      <c r="B242" s="83" t="s">
        <v>1104</v>
      </c>
      <c r="C242" s="76" t="s">
        <v>1437</v>
      </c>
      <c r="D242" s="76">
        <v>2.0499999999999998</v>
      </c>
    </row>
    <row r="243" spans="1:4" x14ac:dyDescent="0.25">
      <c r="A243" s="75">
        <v>1</v>
      </c>
      <c r="B243" s="83" t="s">
        <v>1104</v>
      </c>
      <c r="C243" s="76" t="s">
        <v>1438</v>
      </c>
      <c r="D243" s="76">
        <v>1.43</v>
      </c>
    </row>
    <row r="244" spans="1:4" x14ac:dyDescent="0.25">
      <c r="A244" s="75">
        <v>1</v>
      </c>
      <c r="B244" s="83" t="s">
        <v>1104</v>
      </c>
      <c r="C244" s="76" t="s">
        <v>1439</v>
      </c>
      <c r="D244" s="76">
        <v>2.16</v>
      </c>
    </row>
    <row r="245" spans="1:4" x14ac:dyDescent="0.25">
      <c r="A245" s="75">
        <v>1</v>
      </c>
      <c r="B245" s="76" t="s">
        <v>1440</v>
      </c>
      <c r="C245" s="76" t="s">
        <v>1441</v>
      </c>
      <c r="D245" s="76">
        <v>1.2</v>
      </c>
    </row>
    <row r="246" spans="1:4" x14ac:dyDescent="0.25">
      <c r="A246" s="75">
        <v>1</v>
      </c>
      <c r="B246" s="76" t="s">
        <v>1440</v>
      </c>
      <c r="C246" s="76" t="s">
        <v>1442</v>
      </c>
      <c r="D246" s="76">
        <v>1.2</v>
      </c>
    </row>
    <row r="247" spans="1:4" x14ac:dyDescent="0.25">
      <c r="A247" s="75">
        <v>1</v>
      </c>
      <c r="B247" s="76" t="s">
        <v>1440</v>
      </c>
      <c r="C247" s="76" t="s">
        <v>1443</v>
      </c>
      <c r="D247" s="76">
        <v>2.0499999999999998</v>
      </c>
    </row>
    <row r="248" spans="1:4" x14ac:dyDescent="0.25">
      <c r="A248" s="75">
        <v>1</v>
      </c>
      <c r="B248" s="76" t="s">
        <v>1444</v>
      </c>
      <c r="C248" s="76" t="s">
        <v>1445</v>
      </c>
      <c r="D248" s="76">
        <v>1.38</v>
      </c>
    </row>
    <row r="249" spans="1:4" x14ac:dyDescent="0.25">
      <c r="A249" s="75">
        <v>1</v>
      </c>
      <c r="B249" s="76" t="s">
        <v>1444</v>
      </c>
      <c r="C249" s="76" t="s">
        <v>1446</v>
      </c>
      <c r="D249" s="76">
        <v>1.6</v>
      </c>
    </row>
    <row r="250" spans="1:4" x14ac:dyDescent="0.25">
      <c r="A250" s="75">
        <v>1</v>
      </c>
      <c r="B250" s="76" t="s">
        <v>1444</v>
      </c>
      <c r="C250" s="76" t="s">
        <v>1447</v>
      </c>
      <c r="D250" s="76">
        <v>1.4</v>
      </c>
    </row>
    <row r="251" spans="1:4" x14ac:dyDescent="0.25">
      <c r="A251" s="75">
        <v>1</v>
      </c>
      <c r="B251" s="76" t="s">
        <v>1444</v>
      </c>
      <c r="C251" s="76" t="s">
        <v>1448</v>
      </c>
      <c r="D251" s="76">
        <v>0.93</v>
      </c>
    </row>
    <row r="252" spans="1:4" x14ac:dyDescent="0.25">
      <c r="A252" s="75">
        <v>1</v>
      </c>
      <c r="B252" s="76" t="s">
        <v>1449</v>
      </c>
      <c r="C252" s="76" t="s">
        <v>1450</v>
      </c>
      <c r="D252" s="76">
        <v>1.1299999999999999</v>
      </c>
    </row>
    <row r="253" spans="1:4" x14ac:dyDescent="0.25">
      <c r="A253" s="75">
        <v>1</v>
      </c>
      <c r="B253" s="76" t="s">
        <v>1449</v>
      </c>
      <c r="C253" s="76" t="s">
        <v>1451</v>
      </c>
      <c r="D253" s="76">
        <v>1.1100000000000001</v>
      </c>
    </row>
    <row r="254" spans="1:4" x14ac:dyDescent="0.25">
      <c r="A254" s="75">
        <v>1</v>
      </c>
      <c r="B254" s="76" t="s">
        <v>1449</v>
      </c>
      <c r="C254" s="76" t="s">
        <v>1452</v>
      </c>
      <c r="D254" s="76">
        <v>1.32</v>
      </c>
    </row>
    <row r="255" spans="1:4" x14ac:dyDescent="0.25">
      <c r="A255" s="75">
        <v>1</v>
      </c>
      <c r="B255" s="76" t="s">
        <v>1449</v>
      </c>
      <c r="C255" s="76" t="s">
        <v>1453</v>
      </c>
      <c r="D255" s="76">
        <v>1.41</v>
      </c>
    </row>
    <row r="256" spans="1:4" x14ac:dyDescent="0.25">
      <c r="A256" s="75">
        <v>1</v>
      </c>
      <c r="B256" s="76" t="s">
        <v>1449</v>
      </c>
      <c r="C256" s="76" t="s">
        <v>1454</v>
      </c>
      <c r="D256" s="76">
        <v>2.5</v>
      </c>
    </row>
    <row r="257" spans="1:4" x14ac:dyDescent="0.25">
      <c r="A257" s="75">
        <v>1</v>
      </c>
      <c r="B257" s="76" t="s">
        <v>1449</v>
      </c>
      <c r="C257" s="76" t="s">
        <v>1455</v>
      </c>
      <c r="D257" s="76">
        <v>0.88</v>
      </c>
    </row>
    <row r="258" spans="1:4" x14ac:dyDescent="0.25">
      <c r="A258" s="75">
        <v>1</v>
      </c>
      <c r="B258" s="76" t="s">
        <v>1449</v>
      </c>
      <c r="C258" s="76" t="s">
        <v>1456</v>
      </c>
      <c r="D258" s="76">
        <v>2.9649999999999999</v>
      </c>
    </row>
    <row r="259" spans="1:4" x14ac:dyDescent="0.25">
      <c r="A259" s="75">
        <v>1</v>
      </c>
      <c r="B259" s="76" t="s">
        <v>1449</v>
      </c>
      <c r="C259" s="76" t="s">
        <v>1457</v>
      </c>
      <c r="D259" s="76">
        <v>3.23</v>
      </c>
    </row>
    <row r="260" spans="1:4" x14ac:dyDescent="0.25">
      <c r="A260" s="75">
        <v>1</v>
      </c>
      <c r="B260" s="76" t="s">
        <v>1449</v>
      </c>
      <c r="C260" s="76" t="s">
        <v>1458</v>
      </c>
      <c r="D260" s="76">
        <v>3.2650000000000001</v>
      </c>
    </row>
    <row r="261" spans="1:4" x14ac:dyDescent="0.25">
      <c r="A261" s="75">
        <v>1</v>
      </c>
      <c r="B261" s="76" t="s">
        <v>1449</v>
      </c>
      <c r="C261" s="76" t="s">
        <v>1459</v>
      </c>
      <c r="D261" s="76">
        <v>1.8480000000000001</v>
      </c>
    </row>
    <row r="262" spans="1:4" x14ac:dyDescent="0.25">
      <c r="A262" s="75">
        <v>1</v>
      </c>
      <c r="B262" s="76" t="s">
        <v>1449</v>
      </c>
      <c r="C262" s="76" t="s">
        <v>1460</v>
      </c>
      <c r="D262" s="76">
        <v>1.91</v>
      </c>
    </row>
    <row r="263" spans="1:4" x14ac:dyDescent="0.25">
      <c r="A263" s="75">
        <v>1</v>
      </c>
      <c r="B263" s="76" t="s">
        <v>1449</v>
      </c>
      <c r="C263" s="76" t="s">
        <v>1461</v>
      </c>
      <c r="D263" s="76">
        <v>1.27</v>
      </c>
    </row>
    <row r="264" spans="1:4" x14ac:dyDescent="0.25">
      <c r="A264" s="75">
        <v>1</v>
      </c>
      <c r="B264" s="76" t="s">
        <v>1449</v>
      </c>
      <c r="C264" s="76" t="s">
        <v>1462</v>
      </c>
      <c r="D264" s="76">
        <v>0.69799999999999995</v>
      </c>
    </row>
    <row r="265" spans="1:4" x14ac:dyDescent="0.25">
      <c r="A265" s="75">
        <v>1</v>
      </c>
      <c r="B265" s="76" t="s">
        <v>1449</v>
      </c>
      <c r="C265" s="76" t="s">
        <v>1463</v>
      </c>
      <c r="D265" s="76">
        <v>1.1499999999999999</v>
      </c>
    </row>
    <row r="266" spans="1:4" x14ac:dyDescent="0.25">
      <c r="A266" s="75">
        <v>1</v>
      </c>
      <c r="B266" s="76" t="s">
        <v>1092</v>
      </c>
      <c r="C266" s="76" t="s">
        <v>1464</v>
      </c>
      <c r="D266" s="111">
        <v>5.0999999999999997E-2</v>
      </c>
    </row>
    <row r="267" spans="1:4" x14ac:dyDescent="0.25">
      <c r="A267" s="75">
        <v>1</v>
      </c>
      <c r="B267" s="76" t="s">
        <v>1092</v>
      </c>
      <c r="C267" s="76" t="s">
        <v>1465</v>
      </c>
      <c r="D267" s="111">
        <v>4.4999999999999998E-2</v>
      </c>
    </row>
    <row r="268" spans="1:4" x14ac:dyDescent="0.25">
      <c r="A268" s="75">
        <v>1</v>
      </c>
      <c r="B268" s="76" t="s">
        <v>1092</v>
      </c>
      <c r="C268" s="76" t="s">
        <v>1466</v>
      </c>
      <c r="D268" s="111">
        <v>4.7E-2</v>
      </c>
    </row>
    <row r="269" spans="1:4" x14ac:dyDescent="0.25">
      <c r="A269" s="75">
        <v>1</v>
      </c>
      <c r="B269" s="76" t="s">
        <v>1092</v>
      </c>
      <c r="C269" s="76" t="s">
        <v>1467</v>
      </c>
      <c r="D269" s="111">
        <v>8.8999999999999996E-2</v>
      </c>
    </row>
    <row r="270" spans="1:4" x14ac:dyDescent="0.25">
      <c r="A270" s="75">
        <v>1</v>
      </c>
      <c r="B270" s="76" t="s">
        <v>1092</v>
      </c>
      <c r="C270" s="76" t="s">
        <v>1468</v>
      </c>
      <c r="D270" s="111">
        <v>4.2999999999999997E-2</v>
      </c>
    </row>
    <row r="271" spans="1:4" x14ac:dyDescent="0.25">
      <c r="A271" s="75">
        <v>1</v>
      </c>
      <c r="B271" s="76" t="s">
        <v>1092</v>
      </c>
      <c r="C271" s="76" t="s">
        <v>1469</v>
      </c>
      <c r="D271" s="111">
        <v>7.0999999999999994E-2</v>
      </c>
    </row>
    <row r="272" spans="1:4" x14ac:dyDescent="0.25">
      <c r="A272" s="75">
        <v>1</v>
      </c>
      <c r="B272" s="76" t="s">
        <v>1092</v>
      </c>
      <c r="C272" s="76" t="s">
        <v>1470</v>
      </c>
      <c r="D272" s="111">
        <v>5.0999999999999997E-2</v>
      </c>
    </row>
    <row r="273" spans="1:4" x14ac:dyDescent="0.25">
      <c r="A273" s="75">
        <v>1</v>
      </c>
      <c r="B273" s="76" t="s">
        <v>1092</v>
      </c>
      <c r="C273" s="76" t="s">
        <v>1471</v>
      </c>
      <c r="D273" s="111">
        <v>6.7000000000000004E-2</v>
      </c>
    </row>
    <row r="274" spans="1:4" x14ac:dyDescent="0.25">
      <c r="A274" s="75">
        <v>1</v>
      </c>
      <c r="B274" s="76" t="s">
        <v>1092</v>
      </c>
      <c r="C274" s="76" t="s">
        <v>1472</v>
      </c>
      <c r="D274" s="111">
        <v>5.2999999999999999E-2</v>
      </c>
    </row>
    <row r="275" spans="1:4" x14ac:dyDescent="0.25">
      <c r="A275" s="75">
        <v>1</v>
      </c>
      <c r="B275" s="76" t="s">
        <v>1092</v>
      </c>
      <c r="C275" s="76" t="s">
        <v>1473</v>
      </c>
      <c r="D275" s="111">
        <v>4.4999999999999998E-2</v>
      </c>
    </row>
    <row r="276" spans="1:4" x14ac:dyDescent="0.25">
      <c r="A276" s="75">
        <v>1</v>
      </c>
      <c r="B276" s="76" t="s">
        <v>1092</v>
      </c>
      <c r="C276" s="76" t="s">
        <v>1474</v>
      </c>
      <c r="D276" s="111">
        <v>5.0999999999999997E-2</v>
      </c>
    </row>
    <row r="277" spans="1:4" x14ac:dyDescent="0.25">
      <c r="A277" s="75">
        <v>1</v>
      </c>
      <c r="B277" s="76" t="s">
        <v>1092</v>
      </c>
      <c r="C277" s="76" t="s">
        <v>1475</v>
      </c>
      <c r="D277" s="111">
        <v>0.06</v>
      </c>
    </row>
    <row r="278" spans="1:4" x14ac:dyDescent="0.25">
      <c r="A278" s="75">
        <v>1</v>
      </c>
      <c r="B278" s="76" t="s">
        <v>1092</v>
      </c>
      <c r="C278" s="76" t="s">
        <v>1476</v>
      </c>
      <c r="D278" s="111">
        <v>6.2E-2</v>
      </c>
    </row>
    <row r="279" spans="1:4" x14ac:dyDescent="0.25">
      <c r="A279" s="75">
        <v>1</v>
      </c>
      <c r="B279" s="76" t="s">
        <v>1092</v>
      </c>
      <c r="C279" s="76" t="s">
        <v>1477</v>
      </c>
      <c r="D279" s="111">
        <v>0.11</v>
      </c>
    </row>
    <row r="280" spans="1:4" x14ac:dyDescent="0.25">
      <c r="A280" s="75">
        <v>1</v>
      </c>
      <c r="B280" s="76" t="s">
        <v>1092</v>
      </c>
      <c r="C280" s="76" t="s">
        <v>1478</v>
      </c>
      <c r="D280" s="111">
        <v>0.105</v>
      </c>
    </row>
    <row r="281" spans="1:4" x14ac:dyDescent="0.25">
      <c r="A281" s="75">
        <v>1</v>
      </c>
      <c r="B281" s="76" t="s">
        <v>1092</v>
      </c>
      <c r="C281" s="76" t="s">
        <v>1479</v>
      </c>
      <c r="D281" s="111">
        <v>0.114</v>
      </c>
    </row>
    <row r="282" spans="1:4" x14ac:dyDescent="0.25">
      <c r="A282" s="75">
        <v>1</v>
      </c>
      <c r="B282" s="76" t="s">
        <v>1092</v>
      </c>
      <c r="C282" s="76" t="s">
        <v>1480</v>
      </c>
      <c r="D282" s="111">
        <v>8.1000000000000003E-2</v>
      </c>
    </row>
    <row r="283" spans="1:4" x14ac:dyDescent="0.25">
      <c r="A283" s="75">
        <v>1</v>
      </c>
      <c r="B283" s="76" t="s">
        <v>1092</v>
      </c>
      <c r="C283" s="76" t="s">
        <v>1481</v>
      </c>
      <c r="D283" s="111">
        <v>0.11899999999999999</v>
      </c>
    </row>
    <row r="284" spans="1:4" x14ac:dyDescent="0.25">
      <c r="A284" s="75">
        <v>1</v>
      </c>
      <c r="B284" s="76" t="s">
        <v>1092</v>
      </c>
      <c r="C284" s="76" t="s">
        <v>1482</v>
      </c>
      <c r="D284" s="111">
        <v>7.2999999999999995E-2</v>
      </c>
    </row>
    <row r="285" spans="1:4" x14ac:dyDescent="0.25">
      <c r="A285" s="75">
        <v>1</v>
      </c>
      <c r="B285" s="76" t="s">
        <v>1092</v>
      </c>
      <c r="C285" s="76" t="s">
        <v>1483</v>
      </c>
      <c r="D285" s="111">
        <v>8.6999999999999994E-2</v>
      </c>
    </row>
    <row r="286" spans="1:4" x14ac:dyDescent="0.25">
      <c r="A286" s="75">
        <v>1</v>
      </c>
      <c r="B286" s="76" t="s">
        <v>1092</v>
      </c>
      <c r="C286" s="76" t="s">
        <v>1484</v>
      </c>
      <c r="D286" s="111">
        <v>9.6000000000000002E-2</v>
      </c>
    </row>
    <row r="287" spans="1:4" x14ac:dyDescent="0.25">
      <c r="A287" s="75">
        <v>1</v>
      </c>
      <c r="B287" s="76" t="s">
        <v>1092</v>
      </c>
      <c r="C287" s="76" t="s">
        <v>1485</v>
      </c>
      <c r="D287" s="111">
        <v>8.1000000000000003E-2</v>
      </c>
    </row>
    <row r="288" spans="1:4" x14ac:dyDescent="0.25">
      <c r="A288" s="75">
        <v>1</v>
      </c>
      <c r="B288" s="76" t="s">
        <v>1092</v>
      </c>
      <c r="C288" s="76" t="s">
        <v>1486</v>
      </c>
      <c r="D288" s="111">
        <v>5.5E-2</v>
      </c>
    </row>
    <row r="289" spans="1:4" x14ac:dyDescent="0.25">
      <c r="A289" s="75">
        <v>1</v>
      </c>
      <c r="B289" s="76" t="s">
        <v>1092</v>
      </c>
      <c r="C289" s="76" t="s">
        <v>1487</v>
      </c>
      <c r="D289" s="111">
        <v>5.0999999999999997E-2</v>
      </c>
    </row>
    <row r="290" spans="1:4" x14ac:dyDescent="0.25">
      <c r="A290" s="75">
        <v>1</v>
      </c>
      <c r="B290" s="76" t="s">
        <v>1092</v>
      </c>
      <c r="C290" s="76" t="s">
        <v>1488</v>
      </c>
      <c r="D290" s="111">
        <v>5.6000000000000001E-2</v>
      </c>
    </row>
    <row r="291" spans="1:4" x14ac:dyDescent="0.25">
      <c r="A291" s="75">
        <v>1</v>
      </c>
      <c r="B291" s="76" t="s">
        <v>1092</v>
      </c>
      <c r="C291" s="76" t="s">
        <v>1489</v>
      </c>
      <c r="D291" s="111">
        <v>6.8000000000000005E-2</v>
      </c>
    </row>
    <row r="292" spans="1:4" x14ac:dyDescent="0.25">
      <c r="A292" s="75">
        <v>1</v>
      </c>
      <c r="B292" s="76" t="s">
        <v>1092</v>
      </c>
      <c r="C292" s="76" t="s">
        <v>1490</v>
      </c>
      <c r="D292" s="111">
        <v>8.9599999999999999E-2</v>
      </c>
    </row>
    <row r="293" spans="1:4" x14ac:dyDescent="0.25">
      <c r="A293" s="75">
        <v>1</v>
      </c>
      <c r="B293" s="76" t="s">
        <v>1092</v>
      </c>
      <c r="C293" s="76" t="s">
        <v>1491</v>
      </c>
      <c r="D293" s="111">
        <v>5.1999999999999998E-2</v>
      </c>
    </row>
    <row r="294" spans="1:4" x14ac:dyDescent="0.25">
      <c r="A294" s="75">
        <v>1</v>
      </c>
      <c r="B294" s="76" t="s">
        <v>1092</v>
      </c>
      <c r="C294" s="76" t="s">
        <v>1492</v>
      </c>
      <c r="D294" s="111">
        <v>5.5E-2</v>
      </c>
    </row>
    <row r="295" spans="1:4" x14ac:dyDescent="0.25">
      <c r="A295" s="75">
        <v>1</v>
      </c>
      <c r="B295" s="76" t="s">
        <v>1092</v>
      </c>
      <c r="C295" s="76" t="s">
        <v>1493</v>
      </c>
      <c r="D295" s="111">
        <v>5.6000000000000001E-2</v>
      </c>
    </row>
    <row r="296" spans="1:4" x14ac:dyDescent="0.25">
      <c r="A296" s="75">
        <v>1</v>
      </c>
      <c r="B296" s="76" t="s">
        <v>1092</v>
      </c>
      <c r="C296" s="76" t="s">
        <v>1494</v>
      </c>
      <c r="D296" s="111">
        <v>5.7000000000000002E-2</v>
      </c>
    </row>
    <row r="297" spans="1:4" x14ac:dyDescent="0.25">
      <c r="A297" s="75">
        <v>1</v>
      </c>
      <c r="B297" s="76" t="s">
        <v>1092</v>
      </c>
      <c r="C297" s="76" t="s">
        <v>1495</v>
      </c>
      <c r="D297" s="111">
        <v>0.16500000000000001</v>
      </c>
    </row>
    <row r="298" spans="1:4" x14ac:dyDescent="0.25">
      <c r="A298" s="75">
        <v>1</v>
      </c>
      <c r="B298" s="76" t="s">
        <v>1092</v>
      </c>
      <c r="C298" s="76" t="s">
        <v>1496</v>
      </c>
      <c r="D298" s="111">
        <v>5.2999999999999999E-2</v>
      </c>
    </row>
    <row r="299" spans="1:4" x14ac:dyDescent="0.25">
      <c r="A299" s="75">
        <v>1</v>
      </c>
      <c r="B299" s="76" t="s">
        <v>1092</v>
      </c>
      <c r="C299" s="76" t="s">
        <v>1497</v>
      </c>
      <c r="D299" s="111">
        <v>8.5699999999999998E-2</v>
      </c>
    </row>
    <row r="300" spans="1:4" x14ac:dyDescent="0.25">
      <c r="A300" s="75">
        <v>1</v>
      </c>
      <c r="B300" s="76" t="s">
        <v>1498</v>
      </c>
      <c r="C300" s="76" t="s">
        <v>1499</v>
      </c>
      <c r="D300" s="76">
        <v>1.71</v>
      </c>
    </row>
    <row r="301" spans="1:4" x14ac:dyDescent="0.25">
      <c r="A301" s="75">
        <v>1</v>
      </c>
      <c r="B301" s="76" t="s">
        <v>1500</v>
      </c>
      <c r="C301" s="76" t="s">
        <v>1501</v>
      </c>
      <c r="D301" s="76">
        <v>6.23</v>
      </c>
    </row>
    <row r="302" spans="1:4" x14ac:dyDescent="0.25">
      <c r="A302" s="75">
        <v>1</v>
      </c>
      <c r="B302" s="76" t="s">
        <v>1500</v>
      </c>
      <c r="C302" s="76" t="s">
        <v>1502</v>
      </c>
      <c r="D302" s="76">
        <v>1.64</v>
      </c>
    </row>
    <row r="303" spans="1:4" x14ac:dyDescent="0.25">
      <c r="A303" s="75">
        <v>1</v>
      </c>
      <c r="B303" s="83" t="s">
        <v>1104</v>
      </c>
      <c r="C303" s="76" t="s">
        <v>1503</v>
      </c>
      <c r="D303" s="76">
        <v>5.32</v>
      </c>
    </row>
    <row r="304" spans="1:4" x14ac:dyDescent="0.25">
      <c r="A304" s="75">
        <v>1</v>
      </c>
      <c r="B304" s="83" t="s">
        <v>1104</v>
      </c>
      <c r="C304" s="76" t="s">
        <v>1504</v>
      </c>
      <c r="D304" s="76">
        <v>9.4600000000000009</v>
      </c>
    </row>
    <row r="305" spans="1:4" x14ac:dyDescent="0.25">
      <c r="A305" s="75">
        <v>1</v>
      </c>
      <c r="B305" s="83" t="s">
        <v>1104</v>
      </c>
      <c r="C305" s="76" t="s">
        <v>1505</v>
      </c>
      <c r="D305" s="76">
        <v>2.17</v>
      </c>
    </row>
    <row r="306" spans="1:4" x14ac:dyDescent="0.25">
      <c r="A306" s="75">
        <v>1</v>
      </c>
      <c r="B306" s="83" t="s">
        <v>1104</v>
      </c>
      <c r="C306" s="76" t="s">
        <v>1506</v>
      </c>
      <c r="D306" s="76">
        <v>2.17</v>
      </c>
    </row>
    <row r="307" spans="1:4" x14ac:dyDescent="0.25">
      <c r="A307" s="75">
        <v>1</v>
      </c>
      <c r="B307" s="83" t="s">
        <v>1104</v>
      </c>
      <c r="C307" s="76" t="s">
        <v>1507</v>
      </c>
      <c r="D307" s="76">
        <v>4.45</v>
      </c>
    </row>
    <row r="308" spans="1:4" x14ac:dyDescent="0.25">
      <c r="A308" s="75">
        <v>1</v>
      </c>
      <c r="B308" s="83" t="s">
        <v>1104</v>
      </c>
      <c r="C308" s="76" t="s">
        <v>1508</v>
      </c>
      <c r="D308" s="76">
        <v>5.07</v>
      </c>
    </row>
    <row r="309" spans="1:4" x14ac:dyDescent="0.25">
      <c r="A309" s="75">
        <v>1</v>
      </c>
      <c r="B309" s="83" t="s">
        <v>1104</v>
      </c>
      <c r="C309" s="104" t="s">
        <v>1509</v>
      </c>
      <c r="D309" s="104">
        <v>0.19689999999999999</v>
      </c>
    </row>
    <row r="310" spans="1:4" x14ac:dyDescent="0.25">
      <c r="A310" s="75">
        <v>1</v>
      </c>
      <c r="B310" s="83" t="s">
        <v>1104</v>
      </c>
      <c r="C310" s="104" t="s">
        <v>1510</v>
      </c>
      <c r="D310" s="104">
        <v>0.28570000000000001</v>
      </c>
    </row>
    <row r="311" spans="1:4" x14ac:dyDescent="0.25">
      <c r="A311" s="75">
        <v>1</v>
      </c>
      <c r="B311" s="83" t="s">
        <v>1104</v>
      </c>
      <c r="C311" s="104" t="s">
        <v>1511</v>
      </c>
      <c r="D311" s="104">
        <v>0.28799999999999998</v>
      </c>
    </row>
    <row r="312" spans="1:4" x14ac:dyDescent="0.25">
      <c r="A312" s="75">
        <v>1</v>
      </c>
      <c r="B312" s="83" t="s">
        <v>1104</v>
      </c>
      <c r="C312" s="104" t="s">
        <v>1512</v>
      </c>
      <c r="D312" s="104">
        <v>0.15679999999999999</v>
      </c>
    </row>
    <row r="313" spans="1:4" x14ac:dyDescent="0.25">
      <c r="A313" s="75">
        <v>1</v>
      </c>
      <c r="B313" s="83" t="s">
        <v>1104</v>
      </c>
      <c r="C313" s="104" t="s">
        <v>1513</v>
      </c>
      <c r="D313" s="104">
        <v>0.28570000000000001</v>
      </c>
    </row>
    <row r="314" spans="1:4" x14ac:dyDescent="0.25">
      <c r="A314" s="75">
        <v>1</v>
      </c>
      <c r="B314" s="83" t="s">
        <v>1104</v>
      </c>
      <c r="C314" s="104" t="s">
        <v>1514</v>
      </c>
      <c r="D314" s="104">
        <v>1.2</v>
      </c>
    </row>
    <row r="315" spans="1:4" x14ac:dyDescent="0.25">
      <c r="A315" s="88" t="s">
        <v>12</v>
      </c>
      <c r="B315" s="80"/>
      <c r="C315" s="80"/>
      <c r="D315" s="80">
        <f>SUM(D208:D287)</f>
        <v>69.357000000000014</v>
      </c>
    </row>
    <row r="316" spans="1:4" x14ac:dyDescent="0.25">
      <c r="A316" s="91">
        <f>COUNT(A216:A314)</f>
        <v>99</v>
      </c>
      <c r="B316" s="81"/>
      <c r="C316" s="81"/>
      <c r="D316" s="81"/>
    </row>
    <row r="317" spans="1:4" x14ac:dyDescent="0.25">
      <c r="A317" s="82" t="s">
        <v>6</v>
      </c>
      <c r="B317" s="110"/>
      <c r="C317" s="110"/>
      <c r="D317" s="110"/>
    </row>
    <row r="318" spans="1:4" x14ac:dyDescent="0.25">
      <c r="A318" s="75">
        <v>1</v>
      </c>
      <c r="B318" s="76" t="s">
        <v>1515</v>
      </c>
      <c r="C318" s="76" t="s">
        <v>1391</v>
      </c>
      <c r="D318" s="78" t="s">
        <v>1516</v>
      </c>
    </row>
    <row r="319" spans="1:4" x14ac:dyDescent="0.25">
      <c r="A319" s="75">
        <v>2</v>
      </c>
      <c r="B319" s="76" t="s">
        <v>1517</v>
      </c>
      <c r="C319" s="76" t="s">
        <v>1518</v>
      </c>
      <c r="D319" s="78" t="s">
        <v>1519</v>
      </c>
    </row>
    <row r="320" spans="1:4" x14ac:dyDescent="0.25">
      <c r="A320" s="75">
        <v>3</v>
      </c>
      <c r="B320" s="76" t="s">
        <v>1520</v>
      </c>
      <c r="C320" s="76" t="s">
        <v>1521</v>
      </c>
      <c r="D320" s="78" t="s">
        <v>1522</v>
      </c>
    </row>
    <row r="321" spans="1:4" x14ac:dyDescent="0.25">
      <c r="A321" s="75">
        <v>4</v>
      </c>
      <c r="B321" s="76" t="s">
        <v>1520</v>
      </c>
      <c r="C321" s="76" t="s">
        <v>1523</v>
      </c>
      <c r="D321" s="78" t="s">
        <v>1524</v>
      </c>
    </row>
    <row r="322" spans="1:4" x14ac:dyDescent="0.25">
      <c r="A322" s="75">
        <v>5</v>
      </c>
      <c r="B322" s="76" t="s">
        <v>1525</v>
      </c>
      <c r="C322" s="76" t="s">
        <v>1526</v>
      </c>
      <c r="D322" s="78" t="s">
        <v>1527</v>
      </c>
    </row>
    <row r="323" spans="1:4" x14ac:dyDescent="0.25">
      <c r="A323" s="75">
        <v>6</v>
      </c>
      <c r="B323" s="76" t="s">
        <v>1525</v>
      </c>
      <c r="C323" s="76" t="s">
        <v>1528</v>
      </c>
      <c r="D323" s="78" t="s">
        <v>1529</v>
      </c>
    </row>
    <row r="324" spans="1:4" x14ac:dyDescent="0.25">
      <c r="A324" s="75">
        <v>7</v>
      </c>
      <c r="B324" s="76" t="s">
        <v>1530</v>
      </c>
      <c r="C324" s="76" t="s">
        <v>1409</v>
      </c>
      <c r="D324" s="78" t="s">
        <v>1291</v>
      </c>
    </row>
    <row r="325" spans="1:4" x14ac:dyDescent="0.25">
      <c r="A325" s="75">
        <v>8</v>
      </c>
      <c r="B325" s="76" t="s">
        <v>1530</v>
      </c>
      <c r="C325" s="76" t="s">
        <v>1531</v>
      </c>
      <c r="D325" s="78" t="s">
        <v>1532</v>
      </c>
    </row>
    <row r="326" spans="1:4" x14ac:dyDescent="0.25">
      <c r="A326" s="75">
        <v>9</v>
      </c>
      <c r="B326" s="76" t="s">
        <v>1533</v>
      </c>
      <c r="C326" s="76" t="s">
        <v>1534</v>
      </c>
      <c r="D326" s="78" t="s">
        <v>1535</v>
      </c>
    </row>
    <row r="327" spans="1:4" x14ac:dyDescent="0.25">
      <c r="A327" s="75">
        <v>10</v>
      </c>
      <c r="B327" s="76" t="s">
        <v>1536</v>
      </c>
      <c r="C327" s="76" t="s">
        <v>1537</v>
      </c>
      <c r="D327" s="78" t="s">
        <v>1538</v>
      </c>
    </row>
    <row r="328" spans="1:4" x14ac:dyDescent="0.25">
      <c r="A328" s="75">
        <v>11</v>
      </c>
      <c r="B328" s="76" t="s">
        <v>1539</v>
      </c>
      <c r="C328" s="76" t="s">
        <v>1540</v>
      </c>
      <c r="D328" s="78" t="s">
        <v>1541</v>
      </c>
    </row>
    <row r="329" spans="1:4" x14ac:dyDescent="0.25">
      <c r="A329" s="75">
        <v>12</v>
      </c>
      <c r="B329" s="76" t="s">
        <v>1542</v>
      </c>
      <c r="C329" s="76" t="s">
        <v>1543</v>
      </c>
      <c r="D329" s="78" t="s">
        <v>1544</v>
      </c>
    </row>
    <row r="330" spans="1:4" x14ac:dyDescent="0.25">
      <c r="A330" s="75">
        <v>13</v>
      </c>
      <c r="B330" s="76" t="s">
        <v>1545</v>
      </c>
      <c r="C330" s="76" t="s">
        <v>1546</v>
      </c>
      <c r="D330" s="78" t="s">
        <v>1527</v>
      </c>
    </row>
    <row r="331" spans="1:4" x14ac:dyDescent="0.25">
      <c r="A331" s="75">
        <v>14</v>
      </c>
      <c r="B331" s="76" t="s">
        <v>1547</v>
      </c>
      <c r="C331" s="76" t="s">
        <v>1548</v>
      </c>
      <c r="D331" s="78" t="s">
        <v>1549</v>
      </c>
    </row>
    <row r="332" spans="1:4" x14ac:dyDescent="0.25">
      <c r="A332" s="75">
        <v>15</v>
      </c>
      <c r="B332" s="76" t="s">
        <v>1550</v>
      </c>
      <c r="C332" s="76" t="s">
        <v>1551</v>
      </c>
      <c r="D332" s="78" t="s">
        <v>1552</v>
      </c>
    </row>
    <row r="333" spans="1:4" x14ac:dyDescent="0.25">
      <c r="A333" s="75">
        <v>17</v>
      </c>
      <c r="B333" s="76" t="s">
        <v>1553</v>
      </c>
      <c r="C333" s="76" t="s">
        <v>1554</v>
      </c>
      <c r="D333" s="78" t="s">
        <v>1529</v>
      </c>
    </row>
    <row r="334" spans="1:4" x14ac:dyDescent="0.25">
      <c r="A334" s="75">
        <v>18</v>
      </c>
      <c r="B334" s="76" t="s">
        <v>1555</v>
      </c>
      <c r="C334" s="76" t="s">
        <v>1417</v>
      </c>
      <c r="D334" s="78" t="s">
        <v>1556</v>
      </c>
    </row>
    <row r="335" spans="1:4" x14ac:dyDescent="0.25">
      <c r="A335" s="75">
        <v>19</v>
      </c>
      <c r="B335" s="76" t="s">
        <v>1557</v>
      </c>
      <c r="C335" s="76" t="s">
        <v>1415</v>
      </c>
      <c r="D335" s="78" t="s">
        <v>1558</v>
      </c>
    </row>
    <row r="336" spans="1:4" x14ac:dyDescent="0.25">
      <c r="A336" s="75">
        <v>20</v>
      </c>
      <c r="B336" s="76" t="s">
        <v>1559</v>
      </c>
      <c r="C336" s="76" t="s">
        <v>1560</v>
      </c>
      <c r="D336" s="78" t="s">
        <v>1561</v>
      </c>
    </row>
    <row r="337" spans="1:4" x14ac:dyDescent="0.25">
      <c r="A337" s="75">
        <v>21</v>
      </c>
      <c r="B337" s="76" t="s">
        <v>1562</v>
      </c>
      <c r="C337" s="76" t="s">
        <v>1563</v>
      </c>
      <c r="D337" s="78" t="s">
        <v>1564</v>
      </c>
    </row>
    <row r="338" spans="1:4" x14ac:dyDescent="0.25">
      <c r="A338" s="75">
        <v>22</v>
      </c>
      <c r="B338" s="79" t="s">
        <v>1565</v>
      </c>
      <c r="C338" s="79" t="s">
        <v>1566</v>
      </c>
      <c r="D338" s="78">
        <v>1.33</v>
      </c>
    </row>
    <row r="339" spans="1:4" x14ac:dyDescent="0.25">
      <c r="A339" s="75">
        <v>23</v>
      </c>
      <c r="B339" s="112" t="s">
        <v>1567</v>
      </c>
      <c r="C339" s="79" t="s">
        <v>1568</v>
      </c>
      <c r="D339" s="78">
        <v>8.0000000000000002E-3</v>
      </c>
    </row>
    <row r="340" spans="1:4" x14ac:dyDescent="0.25">
      <c r="A340" s="75">
        <v>24</v>
      </c>
      <c r="B340" s="112" t="s">
        <v>1569</v>
      </c>
      <c r="C340" s="79" t="s">
        <v>1436</v>
      </c>
      <c r="D340" s="78">
        <v>0.13</v>
      </c>
    </row>
    <row r="341" spans="1:4" x14ac:dyDescent="0.25">
      <c r="A341" s="75">
        <v>25</v>
      </c>
      <c r="B341" s="76" t="s">
        <v>1570</v>
      </c>
      <c r="C341" s="76" t="s">
        <v>1571</v>
      </c>
      <c r="D341" s="78">
        <v>8.3000000000000004E-2</v>
      </c>
    </row>
    <row r="342" spans="1:4" x14ac:dyDescent="0.25">
      <c r="A342" s="88" t="s">
        <v>12</v>
      </c>
      <c r="B342" s="80"/>
      <c r="C342" s="80"/>
      <c r="D342" s="80">
        <f>SUM(D318:D341)</f>
        <v>1.5509999999999999</v>
      </c>
    </row>
    <row r="343" spans="1:4" x14ac:dyDescent="0.25">
      <c r="A343" s="91">
        <f>COUNT(A216:A314)</f>
        <v>99</v>
      </c>
      <c r="B343" s="81"/>
      <c r="C343" s="81"/>
      <c r="D343" s="81"/>
    </row>
    <row r="344" spans="1:4" x14ac:dyDescent="0.25">
      <c r="A344" s="110" t="s">
        <v>1572</v>
      </c>
      <c r="B344" s="110"/>
      <c r="C344" s="110"/>
      <c r="D344" s="110"/>
    </row>
    <row r="345" spans="1:4" x14ac:dyDescent="0.25">
      <c r="A345" s="113" t="s">
        <v>6</v>
      </c>
      <c r="B345" s="113"/>
      <c r="C345" s="113"/>
      <c r="D345" s="113"/>
    </row>
    <row r="346" spans="1:4" x14ac:dyDescent="0.25">
      <c r="A346" s="75" t="s">
        <v>1046</v>
      </c>
      <c r="B346" s="76" t="s">
        <v>1573</v>
      </c>
      <c r="C346" s="76" t="s">
        <v>1574</v>
      </c>
      <c r="D346" s="76">
        <v>8</v>
      </c>
    </row>
    <row r="347" spans="1:4" x14ac:dyDescent="0.25">
      <c r="A347" s="75" t="s">
        <v>1019</v>
      </c>
      <c r="B347" s="76" t="s">
        <v>1575</v>
      </c>
      <c r="C347" s="76" t="s">
        <v>1576</v>
      </c>
      <c r="D347" s="76">
        <v>3.2160000000000002</v>
      </c>
    </row>
    <row r="348" spans="1:4" x14ac:dyDescent="0.25">
      <c r="A348" s="75" t="s">
        <v>1023</v>
      </c>
      <c r="B348" s="83" t="s">
        <v>1577</v>
      </c>
      <c r="C348" s="76" t="s">
        <v>1578</v>
      </c>
      <c r="D348" s="76">
        <v>0.85</v>
      </c>
    </row>
    <row r="349" spans="1:4" x14ac:dyDescent="0.25">
      <c r="A349" s="75" t="s">
        <v>1086</v>
      </c>
      <c r="B349" s="76" t="s">
        <v>1579</v>
      </c>
      <c r="C349" s="76" t="s">
        <v>1580</v>
      </c>
      <c r="D349" s="76">
        <v>20.533000000000001</v>
      </c>
    </row>
    <row r="350" spans="1:4" x14ac:dyDescent="0.25">
      <c r="A350" s="75" t="s">
        <v>1236</v>
      </c>
      <c r="B350" s="76" t="s">
        <v>1581</v>
      </c>
      <c r="C350" s="76" t="s">
        <v>1582</v>
      </c>
      <c r="D350" s="76">
        <v>4.8499999999999996</v>
      </c>
    </row>
    <row r="351" spans="1:4" x14ac:dyDescent="0.25">
      <c r="A351" s="75" t="s">
        <v>1238</v>
      </c>
      <c r="B351" s="76" t="s">
        <v>1583</v>
      </c>
      <c r="C351" s="76" t="s">
        <v>1584</v>
      </c>
      <c r="D351" s="76">
        <v>8.1</v>
      </c>
    </row>
    <row r="352" spans="1:4" x14ac:dyDescent="0.25">
      <c r="A352" s="75" t="s">
        <v>1240</v>
      </c>
      <c r="B352" s="76" t="s">
        <v>1585</v>
      </c>
      <c r="C352" s="76" t="s">
        <v>1576</v>
      </c>
      <c r="D352" s="76">
        <v>0.9</v>
      </c>
    </row>
    <row r="353" spans="1:4" x14ac:dyDescent="0.25">
      <c r="A353" s="75" t="s">
        <v>1242</v>
      </c>
      <c r="B353" s="76" t="s">
        <v>1586</v>
      </c>
      <c r="C353" s="76" t="s">
        <v>1587</v>
      </c>
      <c r="D353" s="76">
        <v>10.816000000000001</v>
      </c>
    </row>
    <row r="354" spans="1:4" x14ac:dyDescent="0.25">
      <c r="A354" s="75" t="s">
        <v>1244</v>
      </c>
      <c r="B354" s="76" t="s">
        <v>1588</v>
      </c>
      <c r="C354" s="76" t="s">
        <v>1589</v>
      </c>
      <c r="D354" s="76">
        <v>6.133</v>
      </c>
    </row>
    <row r="355" spans="1:4" x14ac:dyDescent="0.25">
      <c r="A355" s="75" t="s">
        <v>1247</v>
      </c>
      <c r="B355" s="76" t="s">
        <v>1590</v>
      </c>
      <c r="C355" s="76" t="s">
        <v>1591</v>
      </c>
      <c r="D355" s="76">
        <v>0.83</v>
      </c>
    </row>
    <row r="356" spans="1:4" x14ac:dyDescent="0.25">
      <c r="A356" s="75" t="s">
        <v>1249</v>
      </c>
      <c r="B356" s="76" t="s">
        <v>1592</v>
      </c>
      <c r="C356" s="76" t="s">
        <v>1593</v>
      </c>
      <c r="D356" s="76">
        <v>0.7</v>
      </c>
    </row>
    <row r="357" spans="1:4" x14ac:dyDescent="0.25">
      <c r="A357" s="114" t="s">
        <v>1594</v>
      </c>
      <c r="B357" s="76" t="s">
        <v>1595</v>
      </c>
      <c r="C357" s="76" t="s">
        <v>1596</v>
      </c>
      <c r="D357" s="76">
        <v>15.25</v>
      </c>
    </row>
    <row r="358" spans="1:4" x14ac:dyDescent="0.25">
      <c r="A358" s="75" t="s">
        <v>1252</v>
      </c>
      <c r="B358" s="76" t="s">
        <v>1597</v>
      </c>
      <c r="C358" s="76" t="s">
        <v>1598</v>
      </c>
      <c r="D358" s="76">
        <v>1.1080000000000001</v>
      </c>
    </row>
    <row r="359" spans="1:4" x14ac:dyDescent="0.25">
      <c r="A359" s="75" t="s">
        <v>1255</v>
      </c>
      <c r="B359" s="76" t="s">
        <v>1599</v>
      </c>
      <c r="C359" s="76" t="s">
        <v>1600</v>
      </c>
      <c r="D359" s="76">
        <v>6.1660000000000004</v>
      </c>
    </row>
    <row r="360" spans="1:4" x14ac:dyDescent="0.25">
      <c r="A360" s="75" t="s">
        <v>1258</v>
      </c>
      <c r="B360" s="76" t="s">
        <v>1601</v>
      </c>
      <c r="C360" s="76" t="s">
        <v>1602</v>
      </c>
      <c r="D360" s="76">
        <v>9.4499999999999993</v>
      </c>
    </row>
    <row r="361" spans="1:4" x14ac:dyDescent="0.25">
      <c r="A361" s="75" t="s">
        <v>1261</v>
      </c>
      <c r="B361" s="76" t="s">
        <v>1603</v>
      </c>
      <c r="C361" s="76" t="s">
        <v>1604</v>
      </c>
      <c r="D361" s="76">
        <v>8.9499999999999993</v>
      </c>
    </row>
    <row r="362" spans="1:4" x14ac:dyDescent="0.25">
      <c r="A362" s="75" t="s">
        <v>1264</v>
      </c>
      <c r="B362" s="76" t="s">
        <v>1605</v>
      </c>
      <c r="C362" s="76" t="s">
        <v>1606</v>
      </c>
      <c r="D362" s="76">
        <v>2.5</v>
      </c>
    </row>
    <row r="363" spans="1:4" x14ac:dyDescent="0.25">
      <c r="A363" s="75" t="s">
        <v>1267</v>
      </c>
      <c r="B363" s="102" t="s">
        <v>1607</v>
      </c>
      <c r="C363" s="76" t="s">
        <v>1608</v>
      </c>
      <c r="D363" s="76">
        <v>12.183</v>
      </c>
    </row>
    <row r="364" spans="1:4" x14ac:dyDescent="0.25">
      <c r="A364" s="75" t="s">
        <v>1269</v>
      </c>
      <c r="B364" s="109" t="s">
        <v>1609</v>
      </c>
      <c r="C364" s="76" t="s">
        <v>1610</v>
      </c>
      <c r="D364" s="76">
        <v>11.733000000000001</v>
      </c>
    </row>
    <row r="365" spans="1:4" x14ac:dyDescent="0.25">
      <c r="A365" s="75" t="s">
        <v>1272</v>
      </c>
      <c r="B365" s="76" t="s">
        <v>1611</v>
      </c>
      <c r="C365" s="76" t="s">
        <v>1610</v>
      </c>
      <c r="D365" s="76">
        <v>0.71699999999999997</v>
      </c>
    </row>
    <row r="366" spans="1:4" x14ac:dyDescent="0.25">
      <c r="A366" s="75" t="s">
        <v>1276</v>
      </c>
      <c r="B366" s="76" t="s">
        <v>1612</v>
      </c>
      <c r="C366" s="76" t="s">
        <v>1613</v>
      </c>
      <c r="D366" s="76">
        <v>8.51</v>
      </c>
    </row>
    <row r="367" spans="1:4" x14ac:dyDescent="0.25">
      <c r="A367" s="75" t="s">
        <v>1280</v>
      </c>
      <c r="B367" s="76" t="s">
        <v>1614</v>
      </c>
      <c r="C367" s="76" t="s">
        <v>1613</v>
      </c>
      <c r="D367" s="76">
        <v>14.1</v>
      </c>
    </row>
    <row r="368" spans="1:4" x14ac:dyDescent="0.25">
      <c r="A368" s="75" t="s">
        <v>1284</v>
      </c>
      <c r="B368" s="76" t="s">
        <v>1615</v>
      </c>
      <c r="C368" s="76" t="s">
        <v>1616</v>
      </c>
      <c r="D368" s="76">
        <v>0.47499999999999998</v>
      </c>
    </row>
    <row r="369" spans="1:4" x14ac:dyDescent="0.25">
      <c r="A369" s="75" t="s">
        <v>1288</v>
      </c>
      <c r="B369" s="76" t="s">
        <v>1617</v>
      </c>
      <c r="C369" s="76" t="s">
        <v>1618</v>
      </c>
      <c r="D369" s="76">
        <v>0.85299999999999998</v>
      </c>
    </row>
    <row r="370" spans="1:4" x14ac:dyDescent="0.25">
      <c r="A370" s="75" t="s">
        <v>1292</v>
      </c>
      <c r="B370" s="76" t="s">
        <v>1619</v>
      </c>
      <c r="C370" s="76" t="s">
        <v>1620</v>
      </c>
      <c r="D370" s="76">
        <v>0.73</v>
      </c>
    </row>
    <row r="371" spans="1:4" x14ac:dyDescent="0.25">
      <c r="A371" s="75" t="s">
        <v>1621</v>
      </c>
      <c r="B371" s="76" t="s">
        <v>1622</v>
      </c>
      <c r="C371" s="76" t="s">
        <v>1623</v>
      </c>
      <c r="D371" s="76">
        <v>1.8160000000000001</v>
      </c>
    </row>
    <row r="372" spans="1:4" x14ac:dyDescent="0.25">
      <c r="A372" s="75" t="s">
        <v>1624</v>
      </c>
      <c r="B372" s="76" t="s">
        <v>1625</v>
      </c>
      <c r="C372" s="76" t="s">
        <v>1591</v>
      </c>
      <c r="D372" s="76">
        <v>0.33200000000000002</v>
      </c>
    </row>
    <row r="373" spans="1:4" x14ac:dyDescent="0.25">
      <c r="A373" s="75" t="s">
        <v>1626</v>
      </c>
      <c r="B373" s="76" t="s">
        <v>1627</v>
      </c>
      <c r="C373" s="76" t="s">
        <v>1628</v>
      </c>
      <c r="D373" s="76">
        <v>1.55</v>
      </c>
    </row>
    <row r="374" spans="1:4" x14ac:dyDescent="0.25">
      <c r="A374" s="75" t="s">
        <v>1629</v>
      </c>
      <c r="B374" s="76" t="s">
        <v>1630</v>
      </c>
      <c r="C374" s="76" t="s">
        <v>1631</v>
      </c>
      <c r="D374" s="76">
        <v>2.9660000000000002</v>
      </c>
    </row>
    <row r="375" spans="1:4" x14ac:dyDescent="0.25">
      <c r="A375" s="75" t="s">
        <v>1632</v>
      </c>
      <c r="B375" s="76" t="s">
        <v>1633</v>
      </c>
      <c r="C375" s="76" t="s">
        <v>1634</v>
      </c>
      <c r="D375" s="76">
        <v>2</v>
      </c>
    </row>
    <row r="376" spans="1:4" x14ac:dyDescent="0.25">
      <c r="A376" s="75" t="s">
        <v>1635</v>
      </c>
      <c r="B376" s="76" t="s">
        <v>1636</v>
      </c>
      <c r="C376" s="76" t="s">
        <v>1634</v>
      </c>
      <c r="D376" s="76">
        <v>0.8</v>
      </c>
    </row>
    <row r="377" spans="1:4" x14ac:dyDescent="0.25">
      <c r="A377" s="75" t="s">
        <v>1637</v>
      </c>
      <c r="B377" s="76" t="s">
        <v>1638</v>
      </c>
      <c r="C377" s="76" t="s">
        <v>1634</v>
      </c>
      <c r="D377" s="76">
        <v>0.8</v>
      </c>
    </row>
    <row r="378" spans="1:4" x14ac:dyDescent="0.25">
      <c r="A378" s="75" t="s">
        <v>1639</v>
      </c>
      <c r="B378" s="76" t="s">
        <v>1640</v>
      </c>
      <c r="C378" s="76" t="s">
        <v>1641</v>
      </c>
      <c r="D378" s="76">
        <v>3.4</v>
      </c>
    </row>
    <row r="379" spans="1:4" x14ac:dyDescent="0.25">
      <c r="A379" s="75" t="s">
        <v>1642</v>
      </c>
      <c r="B379" s="76" t="s">
        <v>1643</v>
      </c>
      <c r="C379" s="76" t="s">
        <v>1644</v>
      </c>
      <c r="D379" s="76">
        <v>19.600000000000001</v>
      </c>
    </row>
    <row r="380" spans="1:4" x14ac:dyDescent="0.25">
      <c r="A380" s="75" t="s">
        <v>1645</v>
      </c>
      <c r="B380" s="76" t="s">
        <v>1646</v>
      </c>
      <c r="C380" s="76" t="s">
        <v>1647</v>
      </c>
      <c r="D380" s="76">
        <v>4.5</v>
      </c>
    </row>
    <row r="381" spans="1:4" x14ac:dyDescent="0.25">
      <c r="A381" s="75" t="s">
        <v>1648</v>
      </c>
      <c r="B381" s="76" t="s">
        <v>1649</v>
      </c>
      <c r="C381" s="76" t="s">
        <v>1650</v>
      </c>
      <c r="D381" s="76">
        <v>6.8</v>
      </c>
    </row>
    <row r="382" spans="1:4" x14ac:dyDescent="0.25">
      <c r="A382" s="75" t="s">
        <v>1651</v>
      </c>
      <c r="B382" s="76" t="s">
        <v>1652</v>
      </c>
      <c r="C382" s="76" t="s">
        <v>1653</v>
      </c>
      <c r="D382" s="76">
        <v>4</v>
      </c>
    </row>
    <row r="383" spans="1:4" x14ac:dyDescent="0.25">
      <c r="A383" s="75" t="s">
        <v>1654</v>
      </c>
      <c r="B383" s="76" t="s">
        <v>1655</v>
      </c>
      <c r="C383" s="76" t="s">
        <v>1656</v>
      </c>
      <c r="D383" s="76">
        <v>16.600000000000001</v>
      </c>
    </row>
    <row r="384" spans="1:4" x14ac:dyDescent="0.25">
      <c r="A384" s="75" t="s">
        <v>1657</v>
      </c>
      <c r="B384" s="76" t="s">
        <v>1658</v>
      </c>
      <c r="C384" s="76" t="s">
        <v>1659</v>
      </c>
      <c r="D384" s="76">
        <v>7.1</v>
      </c>
    </row>
    <row r="385" spans="1:4" x14ac:dyDescent="0.25">
      <c r="A385" s="75" t="s">
        <v>1660</v>
      </c>
      <c r="B385" s="76" t="s">
        <v>1661</v>
      </c>
      <c r="C385" s="76" t="s">
        <v>1662</v>
      </c>
      <c r="D385" s="76">
        <v>5.2</v>
      </c>
    </row>
    <row r="386" spans="1:4" x14ac:dyDescent="0.25">
      <c r="A386" s="75" t="s">
        <v>1663</v>
      </c>
      <c r="B386" s="76" t="s">
        <v>1664</v>
      </c>
      <c r="C386" s="76" t="s">
        <v>1665</v>
      </c>
      <c r="D386" s="76">
        <v>50</v>
      </c>
    </row>
    <row r="387" spans="1:4" x14ac:dyDescent="0.25">
      <c r="A387" s="75" t="s">
        <v>1666</v>
      </c>
      <c r="B387" s="76" t="s">
        <v>1667</v>
      </c>
      <c r="C387" s="76" t="s">
        <v>1668</v>
      </c>
      <c r="D387" s="76">
        <v>0.6</v>
      </c>
    </row>
    <row r="388" spans="1:4" x14ac:dyDescent="0.25">
      <c r="A388" s="75" t="s">
        <v>1669</v>
      </c>
      <c r="B388" s="76" t="s">
        <v>1670</v>
      </c>
      <c r="C388" s="76" t="s">
        <v>1671</v>
      </c>
      <c r="D388" s="76">
        <v>0.8</v>
      </c>
    </row>
    <row r="389" spans="1:4" x14ac:dyDescent="0.25">
      <c r="A389" s="75" t="s">
        <v>1672</v>
      </c>
      <c r="B389" s="76" t="s">
        <v>1673</v>
      </c>
      <c r="C389" s="76" t="s">
        <v>1671</v>
      </c>
      <c r="D389" s="76">
        <v>3</v>
      </c>
    </row>
    <row r="390" spans="1:4" x14ac:dyDescent="0.25">
      <c r="A390" s="75" t="s">
        <v>1674</v>
      </c>
      <c r="B390" s="76" t="s">
        <v>1675</v>
      </c>
      <c r="C390" s="76" t="s">
        <v>1676</v>
      </c>
      <c r="D390" s="76">
        <v>12.2</v>
      </c>
    </row>
    <row r="391" spans="1:4" x14ac:dyDescent="0.25">
      <c r="A391" s="75" t="s">
        <v>1677</v>
      </c>
      <c r="B391" s="76" t="s">
        <v>1678</v>
      </c>
      <c r="C391" s="76" t="s">
        <v>1679</v>
      </c>
      <c r="D391" s="76">
        <v>0.5</v>
      </c>
    </row>
    <row r="392" spans="1:4" x14ac:dyDescent="0.25">
      <c r="A392" s="75" t="s">
        <v>1680</v>
      </c>
      <c r="B392" s="76" t="s">
        <v>1681</v>
      </c>
      <c r="C392" s="76" t="s">
        <v>1679</v>
      </c>
      <c r="D392" s="76">
        <v>1.1000000000000001</v>
      </c>
    </row>
    <row r="393" spans="1:4" x14ac:dyDescent="0.25">
      <c r="A393" s="75" t="s">
        <v>1682</v>
      </c>
      <c r="B393" s="76" t="s">
        <v>1683</v>
      </c>
      <c r="C393" s="76" t="s">
        <v>1679</v>
      </c>
      <c r="D393" s="76">
        <v>4.3</v>
      </c>
    </row>
    <row r="394" spans="1:4" x14ac:dyDescent="0.25">
      <c r="A394" s="75" t="s">
        <v>1684</v>
      </c>
      <c r="B394" s="76" t="s">
        <v>1685</v>
      </c>
      <c r="C394" s="76" t="s">
        <v>1679</v>
      </c>
      <c r="D394" s="76">
        <v>0.3</v>
      </c>
    </row>
    <row r="395" spans="1:4" x14ac:dyDescent="0.25">
      <c r="A395" s="75" t="s">
        <v>1686</v>
      </c>
      <c r="B395" s="76" t="s">
        <v>1687</v>
      </c>
      <c r="C395" s="76" t="s">
        <v>1688</v>
      </c>
      <c r="D395" s="76">
        <v>8.1999999999999993</v>
      </c>
    </row>
    <row r="396" spans="1:4" x14ac:dyDescent="0.25">
      <c r="A396" s="75" t="s">
        <v>1689</v>
      </c>
      <c r="B396" s="76" t="s">
        <v>1690</v>
      </c>
      <c r="C396" s="76" t="s">
        <v>1676</v>
      </c>
      <c r="D396" s="76">
        <v>0.8</v>
      </c>
    </row>
    <row r="397" spans="1:4" x14ac:dyDescent="0.25">
      <c r="A397" s="75" t="s">
        <v>1691</v>
      </c>
      <c r="B397" s="76" t="s">
        <v>1692</v>
      </c>
      <c r="C397" s="76" t="s">
        <v>1693</v>
      </c>
      <c r="D397" s="76">
        <v>0.8</v>
      </c>
    </row>
    <row r="398" spans="1:4" x14ac:dyDescent="0.25">
      <c r="A398" s="75" t="s">
        <v>1694</v>
      </c>
      <c r="B398" s="76" t="s">
        <v>1695</v>
      </c>
      <c r="C398" s="76" t="s">
        <v>1696</v>
      </c>
      <c r="D398" s="76">
        <v>0.65</v>
      </c>
    </row>
    <row r="399" spans="1:4" x14ac:dyDescent="0.25">
      <c r="A399" s="75" t="s">
        <v>1697</v>
      </c>
      <c r="B399" s="76" t="s">
        <v>1698</v>
      </c>
      <c r="C399" s="76" t="s">
        <v>1693</v>
      </c>
      <c r="D399" s="76">
        <v>0.65</v>
      </c>
    </row>
    <row r="400" spans="1:4" x14ac:dyDescent="0.25">
      <c r="A400" s="75" t="s">
        <v>1699</v>
      </c>
      <c r="B400" s="76" t="s">
        <v>1700</v>
      </c>
      <c r="C400" s="76" t="s">
        <v>1701</v>
      </c>
      <c r="D400" s="76">
        <v>0.7</v>
      </c>
    </row>
    <row r="401" spans="1:4" x14ac:dyDescent="0.25">
      <c r="A401" s="75" t="s">
        <v>1702</v>
      </c>
      <c r="B401" s="76" t="s">
        <v>1703</v>
      </c>
      <c r="C401" s="76" t="s">
        <v>1704</v>
      </c>
      <c r="D401" s="76">
        <v>5.0999999999999996</v>
      </c>
    </row>
    <row r="402" spans="1:4" x14ac:dyDescent="0.25">
      <c r="A402" s="75" t="s">
        <v>1705</v>
      </c>
      <c r="B402" s="76" t="s">
        <v>1706</v>
      </c>
      <c r="C402" s="76" t="s">
        <v>1707</v>
      </c>
      <c r="D402" s="76">
        <v>4</v>
      </c>
    </row>
    <row r="403" spans="1:4" x14ac:dyDescent="0.25">
      <c r="A403" s="75" t="s">
        <v>1708</v>
      </c>
      <c r="B403" s="76" t="s">
        <v>1709</v>
      </c>
      <c r="C403" s="76" t="s">
        <v>1710</v>
      </c>
      <c r="D403" s="76">
        <v>3.5</v>
      </c>
    </row>
    <row r="404" spans="1:4" x14ac:dyDescent="0.25">
      <c r="A404" s="75" t="s">
        <v>1711</v>
      </c>
      <c r="B404" s="76" t="s">
        <v>1712</v>
      </c>
      <c r="C404" s="76" t="s">
        <v>1713</v>
      </c>
      <c r="D404" s="76">
        <v>3</v>
      </c>
    </row>
    <row r="405" spans="1:4" x14ac:dyDescent="0.25">
      <c r="A405" s="75" t="s">
        <v>1714</v>
      </c>
      <c r="B405" s="76" t="s">
        <v>1715</v>
      </c>
      <c r="C405" s="76" t="s">
        <v>1713</v>
      </c>
      <c r="D405" s="78">
        <v>0.8</v>
      </c>
    </row>
    <row r="406" spans="1:4" x14ac:dyDescent="0.25">
      <c r="A406" s="75" t="s">
        <v>1716</v>
      </c>
      <c r="B406" s="76" t="s">
        <v>1717</v>
      </c>
      <c r="C406" s="76" t="s">
        <v>1713</v>
      </c>
      <c r="D406" s="78">
        <v>0.23</v>
      </c>
    </row>
    <row r="407" spans="1:4" x14ac:dyDescent="0.25">
      <c r="A407" s="75" t="s">
        <v>1718</v>
      </c>
      <c r="B407" s="76" t="s">
        <v>1719</v>
      </c>
      <c r="C407" s="76" t="s">
        <v>1720</v>
      </c>
      <c r="D407" s="76">
        <v>0.5</v>
      </c>
    </row>
    <row r="408" spans="1:4" x14ac:dyDescent="0.25">
      <c r="A408" s="75" t="s">
        <v>1721</v>
      </c>
      <c r="B408" s="76" t="s">
        <v>1722</v>
      </c>
      <c r="C408" s="76" t="s">
        <v>1723</v>
      </c>
      <c r="D408" s="76">
        <v>2</v>
      </c>
    </row>
    <row r="409" spans="1:4" x14ac:dyDescent="0.25">
      <c r="A409" s="75" t="s">
        <v>1724</v>
      </c>
      <c r="B409" s="83" t="s">
        <v>1725</v>
      </c>
      <c r="C409" s="76" t="s">
        <v>1723</v>
      </c>
      <c r="D409" s="76">
        <v>3.3</v>
      </c>
    </row>
    <row r="410" spans="1:4" x14ac:dyDescent="0.25">
      <c r="A410" s="75" t="s">
        <v>1726</v>
      </c>
      <c r="B410" s="76" t="s">
        <v>1727</v>
      </c>
      <c r="C410" s="76" t="s">
        <v>1728</v>
      </c>
      <c r="D410" s="76">
        <v>8.85</v>
      </c>
    </row>
    <row r="411" spans="1:4" x14ac:dyDescent="0.25">
      <c r="A411" s="75" t="s">
        <v>1729</v>
      </c>
      <c r="B411" s="83" t="s">
        <v>1730</v>
      </c>
      <c r="C411" s="76" t="s">
        <v>1731</v>
      </c>
      <c r="D411" s="78">
        <v>3.3</v>
      </c>
    </row>
    <row r="412" spans="1:4" x14ac:dyDescent="0.25">
      <c r="A412" s="75" t="s">
        <v>1732</v>
      </c>
      <c r="B412" s="83" t="s">
        <v>1733</v>
      </c>
      <c r="C412" s="76" t="s">
        <v>1731</v>
      </c>
      <c r="D412" s="78">
        <v>3.8</v>
      </c>
    </row>
    <row r="413" spans="1:4" x14ac:dyDescent="0.25">
      <c r="A413" s="75" t="s">
        <v>1734</v>
      </c>
      <c r="B413" s="115" t="s">
        <v>1735</v>
      </c>
      <c r="C413" s="76" t="s">
        <v>1736</v>
      </c>
      <c r="D413" s="78">
        <v>4.8</v>
      </c>
    </row>
    <row r="414" spans="1:4" x14ac:dyDescent="0.25">
      <c r="A414" s="75" t="s">
        <v>1737</v>
      </c>
      <c r="B414" s="116" t="s">
        <v>1738</v>
      </c>
      <c r="C414" s="76" t="s">
        <v>1739</v>
      </c>
      <c r="D414" s="78">
        <v>0.3</v>
      </c>
    </row>
    <row r="415" spans="1:4" x14ac:dyDescent="0.25">
      <c r="A415" s="75" t="s">
        <v>1740</v>
      </c>
      <c r="B415" s="76" t="s">
        <v>1741</v>
      </c>
      <c r="C415" s="76" t="s">
        <v>1742</v>
      </c>
      <c r="D415" s="76">
        <v>0.23</v>
      </c>
    </row>
    <row r="416" spans="1:4" x14ac:dyDescent="0.25">
      <c r="A416" s="75" t="s">
        <v>1743</v>
      </c>
      <c r="B416" s="76" t="s">
        <v>1744</v>
      </c>
      <c r="C416" s="76" t="s">
        <v>1742</v>
      </c>
      <c r="D416" s="76">
        <v>1</v>
      </c>
    </row>
    <row r="417" spans="1:4" x14ac:dyDescent="0.25">
      <c r="A417" s="75" t="s">
        <v>1745</v>
      </c>
      <c r="B417" s="76" t="s">
        <v>1746</v>
      </c>
      <c r="C417" s="76" t="s">
        <v>1742</v>
      </c>
      <c r="D417" s="76">
        <v>1</v>
      </c>
    </row>
    <row r="418" spans="1:4" x14ac:dyDescent="0.25">
      <c r="A418" s="75" t="s">
        <v>1747</v>
      </c>
      <c r="B418" s="76" t="s">
        <v>1748</v>
      </c>
      <c r="C418" s="76" t="s">
        <v>1742</v>
      </c>
      <c r="D418" s="76">
        <v>0.7</v>
      </c>
    </row>
    <row r="419" spans="1:4" x14ac:dyDescent="0.25">
      <c r="A419" s="75" t="s">
        <v>1749</v>
      </c>
      <c r="B419" s="76" t="s">
        <v>1750</v>
      </c>
      <c r="C419" s="76" t="s">
        <v>1751</v>
      </c>
      <c r="D419" s="78">
        <v>2.1</v>
      </c>
    </row>
    <row r="420" spans="1:4" x14ac:dyDescent="0.25">
      <c r="A420" s="75" t="s">
        <v>1752</v>
      </c>
      <c r="B420" s="76" t="s">
        <v>1753</v>
      </c>
      <c r="C420" s="76" t="s">
        <v>1736</v>
      </c>
      <c r="D420" s="78">
        <v>75.5</v>
      </c>
    </row>
    <row r="421" spans="1:4" x14ac:dyDescent="0.25">
      <c r="A421" s="75" t="s">
        <v>1754</v>
      </c>
      <c r="B421" s="76" t="s">
        <v>1755</v>
      </c>
      <c r="C421" s="76" t="s">
        <v>1736</v>
      </c>
      <c r="D421" s="78">
        <v>2.5</v>
      </c>
    </row>
    <row r="422" spans="1:4" x14ac:dyDescent="0.25">
      <c r="A422" s="75" t="s">
        <v>1756</v>
      </c>
      <c r="B422" s="76" t="s">
        <v>1757</v>
      </c>
      <c r="C422" s="76" t="s">
        <v>1736</v>
      </c>
      <c r="D422" s="78">
        <v>5.3</v>
      </c>
    </row>
    <row r="423" spans="1:4" x14ac:dyDescent="0.25">
      <c r="A423" s="75" t="s">
        <v>1758</v>
      </c>
      <c r="B423" s="115" t="s">
        <v>1759</v>
      </c>
      <c r="C423" s="117" t="s">
        <v>1760</v>
      </c>
      <c r="D423" s="76">
        <v>25</v>
      </c>
    </row>
    <row r="424" spans="1:4" ht="30" x14ac:dyDescent="0.25">
      <c r="A424" s="114" t="s">
        <v>1761</v>
      </c>
      <c r="B424" s="115" t="s">
        <v>1762</v>
      </c>
      <c r="C424" s="117" t="s">
        <v>1763</v>
      </c>
      <c r="D424" s="76">
        <v>150</v>
      </c>
    </row>
    <row r="425" spans="1:4" x14ac:dyDescent="0.25">
      <c r="A425" s="114" t="s">
        <v>1764</v>
      </c>
      <c r="B425" s="76" t="s">
        <v>1765</v>
      </c>
      <c r="C425" s="117" t="s">
        <v>1766</v>
      </c>
      <c r="D425" s="76">
        <v>45.7</v>
      </c>
    </row>
    <row r="426" spans="1:4" x14ac:dyDescent="0.25">
      <c r="A426" s="75" t="s">
        <v>1767</v>
      </c>
      <c r="B426" s="76" t="s">
        <v>1768</v>
      </c>
      <c r="C426" s="76" t="s">
        <v>1769</v>
      </c>
      <c r="D426" s="76">
        <v>5.3</v>
      </c>
    </row>
    <row r="427" spans="1:4" x14ac:dyDescent="0.25">
      <c r="A427" s="75" t="s">
        <v>1770</v>
      </c>
      <c r="B427" s="76" t="s">
        <v>1771</v>
      </c>
      <c r="C427" s="76" t="s">
        <v>1769</v>
      </c>
      <c r="D427" s="76">
        <v>0.28499999999999998</v>
      </c>
    </row>
    <row r="428" spans="1:4" x14ac:dyDescent="0.25">
      <c r="A428" s="75" t="s">
        <v>1772</v>
      </c>
      <c r="B428" s="76" t="s">
        <v>1773</v>
      </c>
      <c r="C428" s="76" t="s">
        <v>1774</v>
      </c>
      <c r="D428" s="76">
        <v>0.86</v>
      </c>
    </row>
    <row r="429" spans="1:4" x14ac:dyDescent="0.25">
      <c r="A429" s="75" t="s">
        <v>1775</v>
      </c>
      <c r="B429" s="76" t="s">
        <v>1776</v>
      </c>
      <c r="C429" s="76" t="s">
        <v>1774</v>
      </c>
      <c r="D429" s="76">
        <v>0.96599999999999997</v>
      </c>
    </row>
    <row r="430" spans="1:4" x14ac:dyDescent="0.25">
      <c r="A430" s="75" t="s">
        <v>1777</v>
      </c>
      <c r="B430" s="76" t="s">
        <v>1778</v>
      </c>
      <c r="C430" s="76" t="s">
        <v>1774</v>
      </c>
      <c r="D430" s="76">
        <v>2.3E-2</v>
      </c>
    </row>
    <row r="431" spans="1:4" x14ac:dyDescent="0.25">
      <c r="A431" s="75" t="s">
        <v>1779</v>
      </c>
      <c r="B431" s="76" t="s">
        <v>1780</v>
      </c>
      <c r="C431" s="76" t="s">
        <v>1774</v>
      </c>
      <c r="D431" s="76">
        <v>4</v>
      </c>
    </row>
    <row r="432" spans="1:4" x14ac:dyDescent="0.25">
      <c r="A432" s="75" t="s">
        <v>1781</v>
      </c>
      <c r="B432" s="76" t="s">
        <v>1782</v>
      </c>
      <c r="C432" s="76" t="s">
        <v>1774</v>
      </c>
      <c r="D432" s="76">
        <v>1.36</v>
      </c>
    </row>
    <row r="433" spans="1:4" x14ac:dyDescent="0.25">
      <c r="A433" s="75" t="s">
        <v>1783</v>
      </c>
      <c r="B433" s="76" t="s">
        <v>1784</v>
      </c>
      <c r="C433" s="76" t="s">
        <v>1774</v>
      </c>
      <c r="D433" s="76">
        <v>0.51500000000000001</v>
      </c>
    </row>
    <row r="434" spans="1:4" x14ac:dyDescent="0.25">
      <c r="A434" s="75" t="s">
        <v>1785</v>
      </c>
      <c r="B434" s="76" t="s">
        <v>1786</v>
      </c>
      <c r="C434" s="76" t="s">
        <v>1787</v>
      </c>
      <c r="D434" s="76">
        <v>0.66600000000000004</v>
      </c>
    </row>
    <row r="435" spans="1:4" x14ac:dyDescent="0.25">
      <c r="A435" s="75" t="s">
        <v>1788</v>
      </c>
      <c r="B435" s="76" t="s">
        <v>1789</v>
      </c>
      <c r="C435" s="76" t="s">
        <v>1790</v>
      </c>
      <c r="D435" s="76">
        <v>0.75</v>
      </c>
    </row>
    <row r="436" spans="1:4" x14ac:dyDescent="0.25">
      <c r="A436" s="75" t="s">
        <v>1791</v>
      </c>
      <c r="B436" s="76" t="s">
        <v>1792</v>
      </c>
      <c r="C436" s="76" t="s">
        <v>1793</v>
      </c>
      <c r="D436" s="76">
        <v>0.25</v>
      </c>
    </row>
    <row r="437" spans="1:4" x14ac:dyDescent="0.25">
      <c r="A437" s="75" t="s">
        <v>1794</v>
      </c>
      <c r="B437" s="76" t="s">
        <v>1795</v>
      </c>
      <c r="C437" s="76" t="s">
        <v>1796</v>
      </c>
      <c r="D437" s="76">
        <v>28.05</v>
      </c>
    </row>
    <row r="438" spans="1:4" x14ac:dyDescent="0.25">
      <c r="A438" s="75" t="s">
        <v>1797</v>
      </c>
      <c r="B438" s="76" t="s">
        <v>1798</v>
      </c>
      <c r="C438" s="76" t="s">
        <v>1799</v>
      </c>
      <c r="D438" s="76">
        <v>21.233000000000001</v>
      </c>
    </row>
    <row r="439" spans="1:4" x14ac:dyDescent="0.25">
      <c r="A439" s="75" t="s">
        <v>1800</v>
      </c>
      <c r="B439" s="76" t="s">
        <v>1801</v>
      </c>
      <c r="C439" s="76" t="s">
        <v>1802</v>
      </c>
      <c r="D439" s="76">
        <v>9.4380000000000006</v>
      </c>
    </row>
    <row r="440" spans="1:4" x14ac:dyDescent="0.25">
      <c r="A440" s="75" t="s">
        <v>1803</v>
      </c>
      <c r="B440" s="76" t="s">
        <v>1804</v>
      </c>
      <c r="C440" s="76" t="s">
        <v>1805</v>
      </c>
      <c r="D440" s="76">
        <v>3.4</v>
      </c>
    </row>
    <row r="441" spans="1:4" x14ac:dyDescent="0.25">
      <c r="A441" s="75" t="s">
        <v>1806</v>
      </c>
      <c r="B441" s="76" t="s">
        <v>1807</v>
      </c>
      <c r="C441" s="76" t="s">
        <v>1808</v>
      </c>
      <c r="D441" s="76">
        <v>1.55</v>
      </c>
    </row>
    <row r="442" spans="1:4" x14ac:dyDescent="0.25">
      <c r="A442" s="75" t="s">
        <v>1809</v>
      </c>
      <c r="B442" s="76" t="s">
        <v>1810</v>
      </c>
      <c r="C442" s="76" t="s">
        <v>1811</v>
      </c>
      <c r="D442" s="76">
        <v>0.23400000000000001</v>
      </c>
    </row>
    <row r="443" spans="1:4" x14ac:dyDescent="0.25">
      <c r="A443" s="75">
        <v>102</v>
      </c>
      <c r="B443" s="76" t="s">
        <v>1812</v>
      </c>
      <c r="C443" s="76" t="s">
        <v>1813</v>
      </c>
      <c r="D443" s="76">
        <v>1.3</v>
      </c>
    </row>
    <row r="444" spans="1:4" x14ac:dyDescent="0.25">
      <c r="A444" s="75">
        <v>103</v>
      </c>
      <c r="B444" s="76" t="s">
        <v>1814</v>
      </c>
      <c r="C444" s="76" t="s">
        <v>1815</v>
      </c>
      <c r="D444" s="76">
        <v>3.343</v>
      </c>
    </row>
    <row r="445" spans="1:4" x14ac:dyDescent="0.25">
      <c r="A445" s="75">
        <v>104</v>
      </c>
      <c r="B445" s="83" t="s">
        <v>1816</v>
      </c>
      <c r="C445" s="76" t="s">
        <v>1817</v>
      </c>
      <c r="D445" s="76">
        <v>0.25829999999999997</v>
      </c>
    </row>
    <row r="446" spans="1:4" x14ac:dyDescent="0.25">
      <c r="A446" s="75">
        <v>105</v>
      </c>
      <c r="B446" s="76" t="s">
        <v>1559</v>
      </c>
      <c r="C446" s="76" t="s">
        <v>1818</v>
      </c>
      <c r="D446" s="76">
        <v>0.38200000000000001</v>
      </c>
    </row>
    <row r="447" spans="1:4" x14ac:dyDescent="0.25">
      <c r="A447" s="75">
        <v>106</v>
      </c>
      <c r="B447" s="76" t="s">
        <v>1819</v>
      </c>
      <c r="C447" s="76" t="s">
        <v>1820</v>
      </c>
      <c r="D447" s="76">
        <v>0.65700000000000003</v>
      </c>
    </row>
    <row r="448" spans="1:4" x14ac:dyDescent="0.25">
      <c r="A448" s="75">
        <v>107</v>
      </c>
      <c r="B448" s="76" t="s">
        <v>1821</v>
      </c>
      <c r="C448" s="76" t="s">
        <v>1820</v>
      </c>
      <c r="D448" s="76">
        <v>0.5</v>
      </c>
    </row>
    <row r="449" spans="1:4" x14ac:dyDescent="0.25">
      <c r="A449" s="75">
        <v>108</v>
      </c>
      <c r="B449" s="83" t="s">
        <v>1822</v>
      </c>
      <c r="C449" s="76" t="s">
        <v>1823</v>
      </c>
      <c r="D449" s="76">
        <v>1.0669999999999999</v>
      </c>
    </row>
    <row r="450" spans="1:4" x14ac:dyDescent="0.25">
      <c r="A450" s="75">
        <v>110</v>
      </c>
      <c r="B450" s="76" t="s">
        <v>1824</v>
      </c>
      <c r="C450" s="76" t="s">
        <v>1825</v>
      </c>
      <c r="D450" s="76">
        <v>0.6</v>
      </c>
    </row>
    <row r="451" spans="1:4" x14ac:dyDescent="0.25">
      <c r="A451" s="75">
        <v>111</v>
      </c>
      <c r="B451" s="76" t="s">
        <v>1826</v>
      </c>
      <c r="C451" s="76" t="s">
        <v>1827</v>
      </c>
      <c r="D451" s="76">
        <v>0.372</v>
      </c>
    </row>
    <row r="452" spans="1:4" x14ac:dyDescent="0.25">
      <c r="A452" s="75">
        <v>112</v>
      </c>
      <c r="B452" s="83" t="s">
        <v>1828</v>
      </c>
      <c r="C452" s="76" t="s">
        <v>1829</v>
      </c>
      <c r="D452" s="76">
        <v>0.08</v>
      </c>
    </row>
    <row r="453" spans="1:4" x14ac:dyDescent="0.25">
      <c r="A453" s="75">
        <v>113</v>
      </c>
      <c r="B453" s="83" t="s">
        <v>1830</v>
      </c>
      <c r="C453" s="76" t="s">
        <v>1831</v>
      </c>
      <c r="D453" s="76">
        <v>1.1100000000000001</v>
      </c>
    </row>
    <row r="454" spans="1:4" x14ac:dyDescent="0.25">
      <c r="A454" s="75">
        <v>114</v>
      </c>
      <c r="B454" s="76" t="s">
        <v>1832</v>
      </c>
      <c r="C454" s="76" t="s">
        <v>1833</v>
      </c>
      <c r="D454" s="76">
        <v>8.4500000000000006E-2</v>
      </c>
    </row>
    <row r="455" spans="1:4" x14ac:dyDescent="0.25">
      <c r="A455" s="75">
        <v>115</v>
      </c>
      <c r="B455" s="76" t="s">
        <v>1834</v>
      </c>
      <c r="C455" s="76" t="s">
        <v>1833</v>
      </c>
      <c r="D455" s="76">
        <v>0.49299999999999999</v>
      </c>
    </row>
    <row r="456" spans="1:4" x14ac:dyDescent="0.25">
      <c r="A456" s="75">
        <v>117</v>
      </c>
      <c r="B456" s="76" t="s">
        <v>1835</v>
      </c>
      <c r="C456" s="76" t="s">
        <v>1836</v>
      </c>
      <c r="D456" s="76">
        <v>0.83299999999999996</v>
      </c>
    </row>
    <row r="457" spans="1:4" x14ac:dyDescent="0.25">
      <c r="A457" s="75">
        <v>118</v>
      </c>
      <c r="B457" s="76" t="s">
        <v>1837</v>
      </c>
      <c r="C457" s="76" t="s">
        <v>1838</v>
      </c>
      <c r="D457" s="76">
        <v>2.4300000000000002</v>
      </c>
    </row>
    <row r="458" spans="1:4" x14ac:dyDescent="0.25">
      <c r="A458" s="75">
        <v>119</v>
      </c>
      <c r="B458" s="76" t="s">
        <v>1839</v>
      </c>
      <c r="C458" s="76" t="s">
        <v>1840</v>
      </c>
      <c r="D458" s="76">
        <v>0.83299999999999996</v>
      </c>
    </row>
    <row r="459" spans="1:4" x14ac:dyDescent="0.25">
      <c r="A459" s="75">
        <v>120</v>
      </c>
      <c r="B459" s="76" t="s">
        <v>1841</v>
      </c>
      <c r="C459" s="76" t="s">
        <v>1842</v>
      </c>
      <c r="D459" s="76">
        <v>0.83299999999999996</v>
      </c>
    </row>
    <row r="460" spans="1:4" x14ac:dyDescent="0.25">
      <c r="A460" s="75">
        <v>121</v>
      </c>
      <c r="B460" s="76" t="s">
        <v>1843</v>
      </c>
      <c r="C460" s="76" t="s">
        <v>1844</v>
      </c>
      <c r="D460" s="76">
        <v>0.83299999999999996</v>
      </c>
    </row>
    <row r="461" spans="1:4" x14ac:dyDescent="0.25">
      <c r="A461" s="75">
        <v>122</v>
      </c>
      <c r="B461" s="79" t="s">
        <v>1845</v>
      </c>
      <c r="C461" s="79" t="s">
        <v>1846</v>
      </c>
      <c r="D461" s="78">
        <v>5.47</v>
      </c>
    </row>
    <row r="462" spans="1:4" x14ac:dyDescent="0.25">
      <c r="A462" s="75">
        <v>123</v>
      </c>
      <c r="B462" s="79" t="s">
        <v>1847</v>
      </c>
      <c r="C462" s="79" t="s">
        <v>1848</v>
      </c>
      <c r="D462" s="78">
        <v>8.3699999999999992</v>
      </c>
    </row>
    <row r="463" spans="1:4" x14ac:dyDescent="0.25">
      <c r="A463" s="75">
        <v>124</v>
      </c>
      <c r="B463" s="79" t="s">
        <v>1849</v>
      </c>
      <c r="C463" s="79" t="s">
        <v>1850</v>
      </c>
      <c r="D463" s="78">
        <v>7.26</v>
      </c>
    </row>
    <row r="464" spans="1:4" x14ac:dyDescent="0.25">
      <c r="A464" s="75">
        <v>125</v>
      </c>
      <c r="B464" s="79" t="s">
        <v>1851</v>
      </c>
      <c r="C464" s="79" t="s">
        <v>1850</v>
      </c>
      <c r="D464" s="78">
        <v>1.25</v>
      </c>
    </row>
    <row r="465" spans="1:4" x14ac:dyDescent="0.25">
      <c r="A465" s="75">
        <v>126</v>
      </c>
      <c r="B465" s="79" t="s">
        <v>1852</v>
      </c>
      <c r="C465" s="79" t="s">
        <v>1853</v>
      </c>
      <c r="D465" s="78">
        <v>2.81</v>
      </c>
    </row>
    <row r="466" spans="1:4" x14ac:dyDescent="0.25">
      <c r="A466" s="75">
        <v>127</v>
      </c>
      <c r="B466" s="79" t="s">
        <v>1854</v>
      </c>
      <c r="C466" s="79" t="s">
        <v>1855</v>
      </c>
      <c r="D466" s="78">
        <v>4.7300000000000004</v>
      </c>
    </row>
    <row r="467" spans="1:4" x14ac:dyDescent="0.25">
      <c r="A467" s="75">
        <v>128</v>
      </c>
      <c r="B467" s="79" t="s">
        <v>1856</v>
      </c>
      <c r="C467" s="79" t="s">
        <v>1857</v>
      </c>
      <c r="D467" s="78">
        <v>5.73</v>
      </c>
    </row>
    <row r="468" spans="1:4" x14ac:dyDescent="0.25">
      <c r="A468" s="75">
        <v>129</v>
      </c>
      <c r="B468" s="79" t="s">
        <v>1858</v>
      </c>
      <c r="C468" s="79" t="s">
        <v>1859</v>
      </c>
      <c r="D468" s="78">
        <v>0.63</v>
      </c>
    </row>
    <row r="469" spans="1:4" x14ac:dyDescent="0.25">
      <c r="A469" s="75">
        <v>130</v>
      </c>
      <c r="B469" s="79" t="s">
        <v>1860</v>
      </c>
      <c r="C469" s="79" t="s">
        <v>1861</v>
      </c>
      <c r="D469" s="78">
        <v>1.1299999999999999</v>
      </c>
    </row>
    <row r="470" spans="1:4" x14ac:dyDescent="0.25">
      <c r="A470" s="75">
        <v>131</v>
      </c>
      <c r="B470" s="79" t="s">
        <v>1862</v>
      </c>
      <c r="C470" s="79" t="s">
        <v>1863</v>
      </c>
      <c r="D470" s="78">
        <v>1.08</v>
      </c>
    </row>
    <row r="471" spans="1:4" x14ac:dyDescent="0.25">
      <c r="A471" s="75">
        <v>132</v>
      </c>
      <c r="B471" s="79" t="s">
        <v>1839</v>
      </c>
      <c r="C471" s="79" t="s">
        <v>1864</v>
      </c>
      <c r="D471" s="78">
        <v>1.05</v>
      </c>
    </row>
    <row r="472" spans="1:4" x14ac:dyDescent="0.25">
      <c r="A472" s="75">
        <v>133</v>
      </c>
      <c r="B472" s="79" t="s">
        <v>1865</v>
      </c>
      <c r="C472" s="79" t="s">
        <v>1866</v>
      </c>
      <c r="D472" s="78">
        <v>10.6</v>
      </c>
    </row>
    <row r="473" spans="1:4" x14ac:dyDescent="0.25">
      <c r="A473" s="75">
        <v>134</v>
      </c>
      <c r="B473" s="79" t="s">
        <v>1867</v>
      </c>
      <c r="C473" s="79" t="s">
        <v>1868</v>
      </c>
      <c r="D473" s="78">
        <v>2.62</v>
      </c>
    </row>
    <row r="474" spans="1:4" x14ac:dyDescent="0.25">
      <c r="A474" s="75">
        <v>135</v>
      </c>
      <c r="B474" s="79" t="s">
        <v>1869</v>
      </c>
      <c r="C474" s="79" t="s">
        <v>1870</v>
      </c>
      <c r="D474" s="78">
        <v>8.42</v>
      </c>
    </row>
    <row r="475" spans="1:4" x14ac:dyDescent="0.25">
      <c r="A475" s="75">
        <v>136</v>
      </c>
      <c r="B475" s="79" t="s">
        <v>1871</v>
      </c>
      <c r="C475" s="79" t="s">
        <v>1872</v>
      </c>
      <c r="D475" s="78">
        <v>0.39</v>
      </c>
    </row>
    <row r="476" spans="1:4" x14ac:dyDescent="0.25">
      <c r="A476" s="75">
        <v>137</v>
      </c>
      <c r="B476" s="79" t="s">
        <v>1873</v>
      </c>
      <c r="C476" s="79" t="s">
        <v>1874</v>
      </c>
      <c r="D476" s="78">
        <v>7.37</v>
      </c>
    </row>
    <row r="477" spans="1:4" x14ac:dyDescent="0.25">
      <c r="A477" s="75">
        <v>138</v>
      </c>
      <c r="B477" s="79" t="s">
        <v>1875</v>
      </c>
      <c r="C477" s="79" t="s">
        <v>1876</v>
      </c>
      <c r="D477" s="78">
        <v>5.36</v>
      </c>
    </row>
    <row r="478" spans="1:4" x14ac:dyDescent="0.25">
      <c r="A478" s="75">
        <v>139</v>
      </c>
      <c r="B478" s="79" t="s">
        <v>1877</v>
      </c>
      <c r="C478" s="79" t="s">
        <v>1878</v>
      </c>
      <c r="D478" s="78">
        <v>2.0499999999999998</v>
      </c>
    </row>
    <row r="479" spans="1:4" x14ac:dyDescent="0.25">
      <c r="A479" s="75">
        <v>140</v>
      </c>
      <c r="B479" s="79" t="s">
        <v>1879</v>
      </c>
      <c r="C479" s="79" t="s">
        <v>1880</v>
      </c>
      <c r="D479" s="78">
        <v>0.77500000000000002</v>
      </c>
    </row>
    <row r="480" spans="1:4" x14ac:dyDescent="0.25">
      <c r="A480" s="75">
        <v>141</v>
      </c>
      <c r="B480" s="79" t="s">
        <v>1881</v>
      </c>
      <c r="C480" s="79" t="s">
        <v>1880</v>
      </c>
      <c r="D480" s="78">
        <v>0.34200000000000003</v>
      </c>
    </row>
    <row r="481" spans="1:5" x14ac:dyDescent="0.25">
      <c r="A481" s="75">
        <v>142</v>
      </c>
      <c r="B481" s="79" t="s">
        <v>1882</v>
      </c>
      <c r="C481" s="79" t="s">
        <v>1883</v>
      </c>
      <c r="D481" s="78">
        <v>0.28299999999999997</v>
      </c>
    </row>
    <row r="482" spans="1:5" x14ac:dyDescent="0.25">
      <c r="A482" s="75">
        <v>143</v>
      </c>
      <c r="B482" s="79" t="s">
        <v>1884</v>
      </c>
      <c r="C482" s="79" t="s">
        <v>1885</v>
      </c>
      <c r="D482" s="78">
        <v>1.2569999999999999</v>
      </c>
    </row>
    <row r="483" spans="1:5" x14ac:dyDescent="0.25">
      <c r="A483" s="75">
        <v>144</v>
      </c>
      <c r="B483" s="79" t="s">
        <v>1886</v>
      </c>
      <c r="C483" s="79" t="s">
        <v>1887</v>
      </c>
      <c r="D483" s="78">
        <v>0.71399999999999997</v>
      </c>
    </row>
    <row r="484" spans="1:5" x14ac:dyDescent="0.25">
      <c r="A484" s="75">
        <v>145</v>
      </c>
      <c r="B484" s="79" t="s">
        <v>1888</v>
      </c>
      <c r="C484" s="79" t="s">
        <v>1889</v>
      </c>
      <c r="D484" s="78">
        <v>0.27</v>
      </c>
    </row>
    <row r="485" spans="1:5" x14ac:dyDescent="0.25">
      <c r="A485" s="75">
        <v>147</v>
      </c>
      <c r="B485" s="79" t="s">
        <v>1890</v>
      </c>
      <c r="C485" s="79" t="s">
        <v>1891</v>
      </c>
      <c r="D485" s="78">
        <v>0.57899999999999996</v>
      </c>
    </row>
    <row r="486" spans="1:5" x14ac:dyDescent="0.25">
      <c r="A486" s="75">
        <v>148</v>
      </c>
      <c r="B486" s="79" t="s">
        <v>1892</v>
      </c>
      <c r="C486" s="79" t="s">
        <v>1893</v>
      </c>
      <c r="D486" s="78">
        <v>0.50900000000000001</v>
      </c>
    </row>
    <row r="487" spans="1:5" x14ac:dyDescent="0.25">
      <c r="A487" s="75">
        <v>149</v>
      </c>
      <c r="B487" s="79" t="s">
        <v>1894</v>
      </c>
      <c r="C487" s="79" t="s">
        <v>1895</v>
      </c>
      <c r="D487" s="78">
        <v>2.82</v>
      </c>
    </row>
    <row r="488" spans="1:5" x14ac:dyDescent="0.25">
      <c r="A488" s="75">
        <v>150</v>
      </c>
      <c r="B488" s="79" t="s">
        <v>1894</v>
      </c>
      <c r="C488" s="79" t="s">
        <v>1896</v>
      </c>
      <c r="D488" s="78">
        <v>0.53900000000000003</v>
      </c>
    </row>
    <row r="489" spans="1:5" x14ac:dyDescent="0.25">
      <c r="A489" s="75">
        <v>151</v>
      </c>
      <c r="B489" s="79" t="s">
        <v>1897</v>
      </c>
      <c r="C489" s="79" t="s">
        <v>1883</v>
      </c>
      <c r="D489" s="78">
        <v>0.16</v>
      </c>
    </row>
    <row r="490" spans="1:5" x14ac:dyDescent="0.25">
      <c r="A490" s="75">
        <v>152</v>
      </c>
      <c r="B490" s="79" t="s">
        <v>1894</v>
      </c>
      <c r="C490" s="79" t="s">
        <v>1898</v>
      </c>
      <c r="D490" s="78">
        <v>0.62</v>
      </c>
    </row>
    <row r="491" spans="1:5" x14ac:dyDescent="0.25">
      <c r="A491" s="75">
        <v>153</v>
      </c>
      <c r="B491" s="79" t="s">
        <v>1899</v>
      </c>
      <c r="C491" s="79" t="s">
        <v>1900</v>
      </c>
      <c r="D491" s="78">
        <v>14.6</v>
      </c>
    </row>
    <row r="492" spans="1:5" x14ac:dyDescent="0.25">
      <c r="A492" s="88" t="s">
        <v>12</v>
      </c>
      <c r="B492" s="80"/>
      <c r="C492" s="80"/>
      <c r="D492" s="80">
        <f>SUM(D346:D491)</f>
        <v>866.90379999999993</v>
      </c>
    </row>
    <row r="493" spans="1:5" x14ac:dyDescent="0.25">
      <c r="A493" s="91">
        <f>COUNT(A208:A314)</f>
        <v>107</v>
      </c>
      <c r="B493" s="81"/>
      <c r="C493" s="81"/>
      <c r="D493" s="81"/>
    </row>
    <row r="494" spans="1:5" x14ac:dyDescent="0.25">
      <c r="A494" s="82" t="s">
        <v>2</v>
      </c>
      <c r="B494" s="82"/>
      <c r="C494" s="82"/>
      <c r="D494" s="82"/>
    </row>
    <row r="495" spans="1:5" x14ac:dyDescent="0.25">
      <c r="A495" s="75">
        <v>1</v>
      </c>
      <c r="B495" s="76" t="s">
        <v>1901</v>
      </c>
      <c r="C495" s="79" t="s">
        <v>1902</v>
      </c>
      <c r="D495" s="78">
        <v>1.8</v>
      </c>
      <c r="E495" s="14"/>
    </row>
    <row r="496" spans="1:5" x14ac:dyDescent="0.25">
      <c r="A496" s="75">
        <v>2</v>
      </c>
      <c r="B496" s="76" t="s">
        <v>1903</v>
      </c>
      <c r="C496" s="76" t="s">
        <v>1904</v>
      </c>
      <c r="D496" s="76">
        <v>2.7</v>
      </c>
    </row>
    <row r="497" spans="1:4" x14ac:dyDescent="0.25">
      <c r="A497" s="75">
        <v>3</v>
      </c>
      <c r="B497" s="76" t="s">
        <v>1905</v>
      </c>
      <c r="C497" s="76" t="s">
        <v>1906</v>
      </c>
      <c r="D497" s="76">
        <v>4.8</v>
      </c>
    </row>
    <row r="498" spans="1:4" x14ac:dyDescent="0.25">
      <c r="A498" s="75">
        <v>4</v>
      </c>
      <c r="B498" s="76" t="s">
        <v>1905</v>
      </c>
      <c r="C498" s="76" t="s">
        <v>1907</v>
      </c>
      <c r="D498" s="76">
        <v>3.68</v>
      </c>
    </row>
    <row r="499" spans="1:4" x14ac:dyDescent="0.25">
      <c r="A499" s="75">
        <v>5</v>
      </c>
      <c r="B499" s="76" t="s">
        <v>1908</v>
      </c>
      <c r="C499" s="76" t="s">
        <v>1909</v>
      </c>
      <c r="D499" s="76">
        <v>3.03</v>
      </c>
    </row>
    <row r="500" spans="1:4" x14ac:dyDescent="0.25">
      <c r="A500" s="75">
        <v>6</v>
      </c>
      <c r="B500" s="76" t="s">
        <v>1908</v>
      </c>
      <c r="C500" s="76" t="s">
        <v>1910</v>
      </c>
      <c r="D500" s="76">
        <v>2.61</v>
      </c>
    </row>
    <row r="501" spans="1:4" x14ac:dyDescent="0.25">
      <c r="A501" s="75" t="s">
        <v>1240</v>
      </c>
      <c r="B501" s="76" t="s">
        <v>1911</v>
      </c>
      <c r="C501" s="76" t="s">
        <v>1912</v>
      </c>
      <c r="D501" s="76">
        <v>14.22</v>
      </c>
    </row>
    <row r="502" spans="1:4" x14ac:dyDescent="0.25">
      <c r="A502" s="75" t="s">
        <v>1242</v>
      </c>
      <c r="B502" s="76" t="s">
        <v>1913</v>
      </c>
      <c r="C502" s="76" t="s">
        <v>1914</v>
      </c>
      <c r="D502" s="76">
        <v>12.83</v>
      </c>
    </row>
    <row r="503" spans="1:4" x14ac:dyDescent="0.25">
      <c r="A503" s="75" t="s">
        <v>1244</v>
      </c>
      <c r="B503" s="76" t="s">
        <v>1915</v>
      </c>
      <c r="C503" s="76" t="s">
        <v>1916</v>
      </c>
      <c r="D503" s="76">
        <v>16.399999999999999</v>
      </c>
    </row>
    <row r="504" spans="1:4" x14ac:dyDescent="0.25">
      <c r="A504" s="118" t="s">
        <v>12</v>
      </c>
      <c r="B504" s="119"/>
      <c r="C504" s="119"/>
      <c r="D504" s="119">
        <f>SUM(D495:D503)</f>
        <v>62.07</v>
      </c>
    </row>
    <row r="505" spans="1:4" x14ac:dyDescent="0.25">
      <c r="A505" s="91"/>
      <c r="B505" s="81"/>
      <c r="C505" s="81"/>
      <c r="D505" s="81"/>
    </row>
    <row r="506" spans="1:4" x14ac:dyDescent="0.25">
      <c r="A506" s="82" t="s">
        <v>3</v>
      </c>
      <c r="B506" s="82"/>
      <c r="C506" s="82"/>
      <c r="D506" s="82"/>
    </row>
    <row r="507" spans="1:4" x14ac:dyDescent="0.25">
      <c r="A507" s="75" t="s">
        <v>1046</v>
      </c>
      <c r="B507" s="76" t="s">
        <v>1917</v>
      </c>
      <c r="C507" s="76" t="s">
        <v>1918</v>
      </c>
      <c r="D507" s="76">
        <v>20.18</v>
      </c>
    </row>
    <row r="508" spans="1:4" x14ac:dyDescent="0.25">
      <c r="A508" s="120" t="s">
        <v>1019</v>
      </c>
      <c r="B508" s="109" t="s">
        <v>1919</v>
      </c>
      <c r="C508" s="109" t="s">
        <v>1920</v>
      </c>
      <c r="D508" s="109">
        <v>7.68</v>
      </c>
    </row>
    <row r="509" spans="1:4" x14ac:dyDescent="0.25">
      <c r="A509" s="75" t="s">
        <v>1023</v>
      </c>
      <c r="B509" s="76" t="s">
        <v>1921</v>
      </c>
      <c r="C509" s="76" t="s">
        <v>1922</v>
      </c>
      <c r="D509" s="76">
        <v>2.5</v>
      </c>
    </row>
    <row r="510" spans="1:4" x14ac:dyDescent="0.25">
      <c r="A510" s="75" t="s">
        <v>1086</v>
      </c>
      <c r="B510" s="76" t="s">
        <v>1923</v>
      </c>
      <c r="C510" s="76" t="s">
        <v>1924</v>
      </c>
      <c r="D510" s="76">
        <v>7.48</v>
      </c>
    </row>
    <row r="511" spans="1:4" x14ac:dyDescent="0.25">
      <c r="A511" s="75" t="s">
        <v>1236</v>
      </c>
      <c r="B511" s="76" t="s">
        <v>1925</v>
      </c>
      <c r="C511" s="76" t="s">
        <v>1926</v>
      </c>
      <c r="D511" s="76">
        <v>8.3000000000000007</v>
      </c>
    </row>
    <row r="512" spans="1:4" x14ac:dyDescent="0.25">
      <c r="A512" s="75" t="s">
        <v>1238</v>
      </c>
      <c r="B512" s="76" t="s">
        <v>1927</v>
      </c>
      <c r="C512" s="76" t="s">
        <v>1928</v>
      </c>
      <c r="D512" s="76">
        <v>8.66</v>
      </c>
    </row>
    <row r="513" spans="1:4" x14ac:dyDescent="0.25">
      <c r="A513" s="75" t="s">
        <v>1240</v>
      </c>
      <c r="B513" s="76" t="s">
        <v>1929</v>
      </c>
      <c r="C513" s="76" t="s">
        <v>1930</v>
      </c>
      <c r="D513" s="76">
        <v>9.26</v>
      </c>
    </row>
    <row r="514" spans="1:4" x14ac:dyDescent="0.25">
      <c r="A514" s="75" t="s">
        <v>1242</v>
      </c>
      <c r="B514" s="76" t="s">
        <v>1931</v>
      </c>
      <c r="C514" s="76" t="s">
        <v>1932</v>
      </c>
      <c r="D514" s="76">
        <v>6.52</v>
      </c>
    </row>
    <row r="515" spans="1:4" x14ac:dyDescent="0.25">
      <c r="A515" s="75">
        <v>9</v>
      </c>
      <c r="B515" s="76" t="s">
        <v>1933</v>
      </c>
      <c r="C515" s="76" t="s">
        <v>1934</v>
      </c>
      <c r="D515" s="76">
        <v>3.07</v>
      </c>
    </row>
    <row r="516" spans="1:4" x14ac:dyDescent="0.25">
      <c r="A516" s="75">
        <v>10</v>
      </c>
      <c r="B516" s="76" t="s">
        <v>1935</v>
      </c>
      <c r="C516" s="76" t="s">
        <v>1936</v>
      </c>
      <c r="D516" s="76">
        <v>101.47</v>
      </c>
    </row>
    <row r="517" spans="1:4" x14ac:dyDescent="0.25">
      <c r="A517" s="88" t="s">
        <v>12</v>
      </c>
      <c r="B517" s="80"/>
      <c r="C517" s="80"/>
      <c r="D517" s="80">
        <f>SUM(D507:D516)</f>
        <v>175.12</v>
      </c>
    </row>
    <row r="518" spans="1:4" x14ac:dyDescent="0.25">
      <c r="A518" s="91"/>
      <c r="B518" s="81"/>
      <c r="C518" s="81"/>
      <c r="D518" s="81"/>
    </row>
    <row r="519" spans="1:4" x14ac:dyDescent="0.25">
      <c r="A519" s="121" t="s">
        <v>4</v>
      </c>
      <c r="B519" s="121"/>
      <c r="C519" s="121"/>
      <c r="D519" s="121"/>
    </row>
    <row r="520" spans="1:4" x14ac:dyDescent="0.25">
      <c r="A520" s="75" t="s">
        <v>1046</v>
      </c>
      <c r="B520" s="76" t="s">
        <v>1937</v>
      </c>
      <c r="C520" s="76" t="s">
        <v>1938</v>
      </c>
      <c r="D520" s="78">
        <v>3.95</v>
      </c>
    </row>
    <row r="521" spans="1:4" x14ac:dyDescent="0.25">
      <c r="A521" s="75" t="s">
        <v>1019</v>
      </c>
      <c r="B521" s="76" t="s">
        <v>1939</v>
      </c>
      <c r="C521" s="76" t="s">
        <v>1940</v>
      </c>
      <c r="D521" s="76">
        <v>2</v>
      </c>
    </row>
    <row r="522" spans="1:4" x14ac:dyDescent="0.25">
      <c r="A522" s="75">
        <v>3</v>
      </c>
      <c r="B522" s="122" t="s">
        <v>1941</v>
      </c>
      <c r="C522" s="79" t="s">
        <v>1942</v>
      </c>
      <c r="D522" s="78">
        <v>6.6</v>
      </c>
    </row>
    <row r="523" spans="1:4" ht="24.75" x14ac:dyDescent="0.25">
      <c r="A523" s="123">
        <v>4</v>
      </c>
      <c r="B523" s="124" t="s">
        <v>1943</v>
      </c>
      <c r="C523" s="79" t="s">
        <v>1942</v>
      </c>
      <c r="D523" s="78">
        <v>1.83</v>
      </c>
    </row>
    <row r="524" spans="1:4" x14ac:dyDescent="0.25">
      <c r="A524" s="123">
        <v>5</v>
      </c>
      <c r="B524" s="125" t="s">
        <v>1944</v>
      </c>
      <c r="C524" s="76" t="s">
        <v>1945</v>
      </c>
      <c r="D524" s="76">
        <v>16.7</v>
      </c>
    </row>
    <row r="525" spans="1:4" x14ac:dyDescent="0.25">
      <c r="A525" s="88" t="s">
        <v>12</v>
      </c>
      <c r="B525" s="80"/>
      <c r="C525" s="80"/>
      <c r="D525" s="126">
        <f>SUM(D520:D524)</f>
        <v>31.08</v>
      </c>
    </row>
    <row r="526" spans="1:4" x14ac:dyDescent="0.25">
      <c r="A526" s="127"/>
      <c r="B526" s="128"/>
      <c r="C526" s="129"/>
      <c r="D526" s="81"/>
    </row>
    <row r="527" spans="1:4" x14ac:dyDescent="0.25">
      <c r="A527" s="121" t="s">
        <v>5</v>
      </c>
      <c r="B527" s="121"/>
      <c r="C527" s="121"/>
      <c r="D527" s="121"/>
    </row>
    <row r="528" spans="1:4" x14ac:dyDescent="0.25">
      <c r="A528" s="130" t="s">
        <v>1046</v>
      </c>
      <c r="B528" s="131" t="s">
        <v>1946</v>
      </c>
      <c r="C528" s="76" t="s">
        <v>1947</v>
      </c>
      <c r="D528" s="132">
        <v>2.38</v>
      </c>
    </row>
    <row r="529" spans="1:8" x14ac:dyDescent="0.25">
      <c r="A529" s="120"/>
      <c r="B529" s="131" t="s">
        <v>1946</v>
      </c>
      <c r="C529" s="125" t="s">
        <v>1948</v>
      </c>
      <c r="D529" s="109">
        <v>1.7</v>
      </c>
    </row>
    <row r="530" spans="1:8" x14ac:dyDescent="0.25">
      <c r="A530" s="120">
        <v>2</v>
      </c>
      <c r="B530" s="131" t="s">
        <v>1946</v>
      </c>
      <c r="C530" s="76" t="s">
        <v>1949</v>
      </c>
      <c r="D530" s="76">
        <v>1.8</v>
      </c>
    </row>
    <row r="531" spans="1:8" x14ac:dyDescent="0.25">
      <c r="A531" s="75">
        <v>3</v>
      </c>
      <c r="B531" s="131" t="s">
        <v>1946</v>
      </c>
      <c r="C531" s="76" t="s">
        <v>1950</v>
      </c>
      <c r="D531" s="76">
        <v>5.75</v>
      </c>
    </row>
    <row r="532" spans="1:8" x14ac:dyDescent="0.25">
      <c r="A532" s="75">
        <v>4</v>
      </c>
      <c r="B532" s="76" t="s">
        <v>1951</v>
      </c>
      <c r="C532" s="76" t="s">
        <v>1952</v>
      </c>
      <c r="D532" s="76">
        <v>5.75</v>
      </c>
    </row>
    <row r="533" spans="1:8" x14ac:dyDescent="0.25">
      <c r="A533" s="75">
        <v>5</v>
      </c>
      <c r="B533" s="102" t="s">
        <v>1500</v>
      </c>
      <c r="C533" s="125" t="s">
        <v>1953</v>
      </c>
      <c r="D533" s="102">
        <v>1.05</v>
      </c>
    </row>
    <row r="534" spans="1:8" x14ac:dyDescent="0.25">
      <c r="A534" s="75" t="s">
        <v>1240</v>
      </c>
      <c r="C534" s="102" t="s">
        <v>1954</v>
      </c>
    </row>
    <row r="535" spans="1:8" x14ac:dyDescent="0.25">
      <c r="A535" s="75" t="s">
        <v>1242</v>
      </c>
      <c r="B535" s="92" t="s">
        <v>1444</v>
      </c>
      <c r="C535" s="109" t="s">
        <v>1955</v>
      </c>
      <c r="D535" s="66">
        <v>2.38</v>
      </c>
    </row>
    <row r="536" spans="1:8" x14ac:dyDescent="0.25">
      <c r="A536" s="75" t="s">
        <v>1244</v>
      </c>
      <c r="B536" s="102"/>
      <c r="C536" s="133" t="s">
        <v>1956</v>
      </c>
      <c r="D536" s="102"/>
      <c r="H536" s="134"/>
    </row>
    <row r="537" spans="1:8" x14ac:dyDescent="0.25">
      <c r="A537" s="75" t="s">
        <v>1247</v>
      </c>
      <c r="B537" s="92" t="s">
        <v>1500</v>
      </c>
      <c r="C537" s="135" t="s">
        <v>1957</v>
      </c>
      <c r="D537" s="109">
        <v>4.3099999999999996</v>
      </c>
    </row>
    <row r="538" spans="1:8" x14ac:dyDescent="0.25">
      <c r="A538" s="75" t="s">
        <v>1249</v>
      </c>
      <c r="B538" s="102" t="s">
        <v>1958</v>
      </c>
      <c r="C538" s="136" t="s">
        <v>1959</v>
      </c>
      <c r="D538" s="137">
        <v>5.23</v>
      </c>
    </row>
    <row r="539" spans="1:8" x14ac:dyDescent="0.25">
      <c r="A539" s="75" t="s">
        <v>1594</v>
      </c>
      <c r="B539" s="92" t="s">
        <v>1444</v>
      </c>
      <c r="C539" s="138" t="s">
        <v>1960</v>
      </c>
      <c r="D539" s="137"/>
    </row>
    <row r="540" spans="1:8" x14ac:dyDescent="0.25">
      <c r="A540" s="75" t="s">
        <v>1252</v>
      </c>
      <c r="B540" s="109" t="s">
        <v>1500</v>
      </c>
      <c r="C540" s="139" t="s">
        <v>1961</v>
      </c>
      <c r="D540" s="137"/>
    </row>
    <row r="541" spans="1:8" x14ac:dyDescent="0.25">
      <c r="A541" s="75" t="s">
        <v>1255</v>
      </c>
      <c r="B541" s="109" t="s">
        <v>1962</v>
      </c>
      <c r="C541" s="109" t="s">
        <v>1963</v>
      </c>
      <c r="D541" s="109">
        <v>4</v>
      </c>
    </row>
    <row r="542" spans="1:8" x14ac:dyDescent="0.25">
      <c r="A542" s="75" t="s">
        <v>1258</v>
      </c>
      <c r="B542" s="79" t="s">
        <v>1964</v>
      </c>
      <c r="C542" s="79" t="s">
        <v>1965</v>
      </c>
      <c r="D542" s="78">
        <v>29.6</v>
      </c>
    </row>
    <row r="543" spans="1:8" x14ac:dyDescent="0.25">
      <c r="A543" s="75" t="s">
        <v>1261</v>
      </c>
      <c r="B543" s="83" t="s">
        <v>1104</v>
      </c>
      <c r="C543" s="79" t="s">
        <v>1966</v>
      </c>
      <c r="D543" s="78">
        <v>6.75</v>
      </c>
    </row>
    <row r="544" spans="1:8" x14ac:dyDescent="0.25">
      <c r="A544" s="75" t="s">
        <v>1264</v>
      </c>
      <c r="B544" s="83" t="s">
        <v>1104</v>
      </c>
      <c r="C544" s="79" t="s">
        <v>1967</v>
      </c>
      <c r="D544" s="78">
        <v>6.81</v>
      </c>
    </row>
    <row r="545" spans="1:4" x14ac:dyDescent="0.25">
      <c r="A545" s="75" t="s">
        <v>1267</v>
      </c>
      <c r="B545" s="83" t="s">
        <v>1104</v>
      </c>
      <c r="C545" s="79" t="s">
        <v>1968</v>
      </c>
      <c r="D545" s="78">
        <v>9.5</v>
      </c>
    </row>
    <row r="546" spans="1:4" x14ac:dyDescent="0.25">
      <c r="A546" s="75" t="s">
        <v>1269</v>
      </c>
      <c r="B546" s="83" t="s">
        <v>1104</v>
      </c>
      <c r="C546" s="79" t="s">
        <v>1969</v>
      </c>
      <c r="D546" s="78">
        <v>14.175000000000001</v>
      </c>
    </row>
    <row r="547" spans="1:4" x14ac:dyDescent="0.25">
      <c r="A547" s="75" t="s">
        <v>1272</v>
      </c>
      <c r="B547" s="83" t="s">
        <v>1104</v>
      </c>
      <c r="C547" s="79" t="s">
        <v>1970</v>
      </c>
      <c r="D547" s="78">
        <v>8.52</v>
      </c>
    </row>
    <row r="548" spans="1:4" x14ac:dyDescent="0.25">
      <c r="A548" s="75" t="s">
        <v>1276</v>
      </c>
      <c r="B548" s="83" t="s">
        <v>1104</v>
      </c>
      <c r="C548" s="79" t="s">
        <v>1971</v>
      </c>
      <c r="D548" s="78">
        <v>8.4600000000000009</v>
      </c>
    </row>
    <row r="549" spans="1:4" x14ac:dyDescent="0.25">
      <c r="A549" s="75" t="s">
        <v>1280</v>
      </c>
      <c r="B549" s="83" t="s">
        <v>1104</v>
      </c>
      <c r="C549" s="79" t="s">
        <v>1972</v>
      </c>
      <c r="D549" s="78">
        <v>8.4600000000000009</v>
      </c>
    </row>
    <row r="550" spans="1:4" x14ac:dyDescent="0.25">
      <c r="A550" s="75" t="s">
        <v>1284</v>
      </c>
      <c r="B550" s="83" t="s">
        <v>1104</v>
      </c>
      <c r="C550" s="79" t="s">
        <v>1973</v>
      </c>
      <c r="D550" s="78">
        <v>8.85</v>
      </c>
    </row>
    <row r="551" spans="1:4" x14ac:dyDescent="0.25">
      <c r="A551" s="75" t="s">
        <v>1288</v>
      </c>
      <c r="B551" s="79" t="s">
        <v>1974</v>
      </c>
      <c r="C551" s="79" t="s">
        <v>1975</v>
      </c>
      <c r="D551" s="78">
        <v>1.37</v>
      </c>
    </row>
    <row r="552" spans="1:4" x14ac:dyDescent="0.25">
      <c r="A552" s="75">
        <v>25</v>
      </c>
      <c r="B552" s="79" t="s">
        <v>1974</v>
      </c>
      <c r="C552" s="79" t="s">
        <v>1976</v>
      </c>
      <c r="D552" s="78">
        <v>5</v>
      </c>
    </row>
    <row r="553" spans="1:4" x14ac:dyDescent="0.25">
      <c r="A553" s="75">
        <v>26</v>
      </c>
      <c r="B553" s="79" t="s">
        <v>1974</v>
      </c>
      <c r="C553" s="79" t="s">
        <v>1977</v>
      </c>
      <c r="D553" s="78">
        <v>5.45</v>
      </c>
    </row>
    <row r="554" spans="1:4" ht="30" x14ac:dyDescent="0.25">
      <c r="A554" s="75">
        <v>27</v>
      </c>
      <c r="B554" s="83" t="s">
        <v>1978</v>
      </c>
      <c r="C554" s="76" t="s">
        <v>1936</v>
      </c>
      <c r="D554" s="78">
        <v>5.4</v>
      </c>
    </row>
    <row r="555" spans="1:4" x14ac:dyDescent="0.25">
      <c r="A555" s="75">
        <v>28</v>
      </c>
      <c r="B555" s="79" t="s">
        <v>1979</v>
      </c>
      <c r="C555" s="79" t="s">
        <v>1970</v>
      </c>
      <c r="D555" s="78">
        <v>12.3</v>
      </c>
    </row>
    <row r="556" spans="1:4" x14ac:dyDescent="0.25">
      <c r="A556" s="88" t="s">
        <v>12</v>
      </c>
      <c r="B556" s="80"/>
      <c r="C556" s="80"/>
      <c r="D556" s="80">
        <f>SUM(D528:D555)</f>
        <v>164.995</v>
      </c>
    </row>
    <row r="557" spans="1:4" x14ac:dyDescent="0.25">
      <c r="A557" s="81"/>
      <c r="B557" s="81"/>
      <c r="C557" s="81"/>
      <c r="D557" s="81"/>
    </row>
    <row r="558" spans="1:4" x14ac:dyDescent="0.25">
      <c r="A558" s="121" t="s">
        <v>1192</v>
      </c>
      <c r="B558" s="121"/>
      <c r="C558" s="121"/>
      <c r="D558" s="121"/>
    </row>
    <row r="559" spans="1:4" x14ac:dyDescent="0.25">
      <c r="A559" s="75" t="s">
        <v>1046</v>
      </c>
      <c r="B559" s="76"/>
      <c r="C559" s="83" t="s">
        <v>1980</v>
      </c>
      <c r="D559" s="76">
        <v>0.28000000000000003</v>
      </c>
    </row>
    <row r="560" spans="1:4" x14ac:dyDescent="0.25">
      <c r="A560" s="75" t="s">
        <v>1019</v>
      </c>
      <c r="B560" s="76"/>
      <c r="C560" s="83" t="s">
        <v>1981</v>
      </c>
      <c r="D560" s="76">
        <v>0.55000000000000004</v>
      </c>
    </row>
    <row r="561" spans="1:4" x14ac:dyDescent="0.25">
      <c r="A561" s="88" t="s">
        <v>12</v>
      </c>
      <c r="B561" s="80"/>
      <c r="C561" s="80"/>
      <c r="D561" s="80">
        <f>SUM(D559:D560)</f>
        <v>0.83000000000000007</v>
      </c>
    </row>
    <row r="562" spans="1:4" x14ac:dyDescent="0.25">
      <c r="A562" s="91"/>
      <c r="B562" s="81"/>
      <c r="C562" s="81"/>
      <c r="D562" s="81"/>
    </row>
    <row r="563" spans="1:4" x14ac:dyDescent="0.25">
      <c r="A563" s="140" t="s">
        <v>1982</v>
      </c>
      <c r="B563" s="140"/>
      <c r="C563" s="140"/>
      <c r="D563" s="140"/>
    </row>
    <row r="564" spans="1:4" x14ac:dyDescent="0.25">
      <c r="A564" s="82" t="s">
        <v>5</v>
      </c>
      <c r="B564" s="82"/>
      <c r="C564" s="82"/>
      <c r="D564" s="82"/>
    </row>
    <row r="565" spans="1:4" x14ac:dyDescent="0.25">
      <c r="A565" s="75"/>
      <c r="B565" s="76" t="s">
        <v>1983</v>
      </c>
      <c r="C565" s="76" t="s">
        <v>1984</v>
      </c>
      <c r="D565" s="76">
        <v>6.78</v>
      </c>
    </row>
    <row r="566" spans="1:4" x14ac:dyDescent="0.25">
      <c r="A566" s="75"/>
      <c r="B566" s="76" t="s">
        <v>1985</v>
      </c>
      <c r="C566" s="76" t="s">
        <v>1986</v>
      </c>
      <c r="D566" s="76">
        <v>1.55</v>
      </c>
    </row>
    <row r="567" spans="1:4" x14ac:dyDescent="0.25">
      <c r="A567" s="75"/>
      <c r="B567" s="76" t="s">
        <v>1987</v>
      </c>
      <c r="C567" s="76" t="s">
        <v>1988</v>
      </c>
      <c r="D567" s="76">
        <v>1.1299999999999999</v>
      </c>
    </row>
    <row r="568" spans="1:4" x14ac:dyDescent="0.25">
      <c r="A568" s="75"/>
      <c r="B568" s="76" t="s">
        <v>1989</v>
      </c>
      <c r="C568" s="76" t="s">
        <v>1963</v>
      </c>
      <c r="D568" s="76">
        <v>0.98</v>
      </c>
    </row>
    <row r="569" spans="1:4" x14ac:dyDescent="0.25">
      <c r="A569" s="75"/>
      <c r="B569" s="76" t="s">
        <v>1989</v>
      </c>
      <c r="C569" s="76" t="s">
        <v>1990</v>
      </c>
      <c r="D569" s="76">
        <v>1.2</v>
      </c>
    </row>
    <row r="570" spans="1:4" x14ac:dyDescent="0.25">
      <c r="A570" s="75"/>
      <c r="B570" s="76" t="s">
        <v>1989</v>
      </c>
      <c r="C570" s="76" t="s">
        <v>1991</v>
      </c>
      <c r="D570" s="76">
        <v>1.2</v>
      </c>
    </row>
    <row r="571" spans="1:4" x14ac:dyDescent="0.25">
      <c r="A571" s="75"/>
      <c r="B571" s="76" t="s">
        <v>1104</v>
      </c>
      <c r="C571" s="76" t="s">
        <v>1992</v>
      </c>
      <c r="D571" s="76">
        <v>3.835</v>
      </c>
    </row>
    <row r="572" spans="1:4" x14ac:dyDescent="0.25">
      <c r="A572" s="75"/>
      <c r="B572" s="76" t="s">
        <v>1993</v>
      </c>
      <c r="C572" s="76" t="s">
        <v>1994</v>
      </c>
      <c r="D572" s="76">
        <v>1.38</v>
      </c>
    </row>
    <row r="573" spans="1:4" x14ac:dyDescent="0.25">
      <c r="A573" s="141"/>
      <c r="B573" s="76" t="s">
        <v>1449</v>
      </c>
      <c r="C573" s="76" t="s">
        <v>1995</v>
      </c>
      <c r="D573" s="76">
        <v>1.4</v>
      </c>
    </row>
    <row r="574" spans="1:4" x14ac:dyDescent="0.25">
      <c r="A574" s="75"/>
      <c r="B574" s="76" t="s">
        <v>1449</v>
      </c>
      <c r="C574" s="76" t="s">
        <v>1996</v>
      </c>
      <c r="D574" s="76">
        <v>0.88</v>
      </c>
    </row>
    <row r="575" spans="1:4" x14ac:dyDescent="0.25">
      <c r="A575" s="75"/>
      <c r="B575" s="76" t="s">
        <v>1997</v>
      </c>
      <c r="C575" s="76" t="s">
        <v>1998</v>
      </c>
      <c r="D575" s="76">
        <v>8.1</v>
      </c>
    </row>
    <row r="576" spans="1:4" x14ac:dyDescent="0.25">
      <c r="A576" s="75"/>
      <c r="B576" s="76" t="s">
        <v>1999</v>
      </c>
      <c r="C576" s="76" t="s">
        <v>2000</v>
      </c>
      <c r="D576" s="76">
        <v>6.2</v>
      </c>
    </row>
    <row r="577" spans="1:4" x14ac:dyDescent="0.25">
      <c r="A577" s="75"/>
      <c r="B577" s="142" t="s">
        <v>1951</v>
      </c>
      <c r="C577" s="76" t="s">
        <v>2001</v>
      </c>
      <c r="D577" s="76">
        <v>4.5</v>
      </c>
    </row>
    <row r="578" spans="1:4" x14ac:dyDescent="0.25">
      <c r="A578" s="75"/>
      <c r="B578" s="76" t="s">
        <v>2002</v>
      </c>
      <c r="C578" s="76" t="s">
        <v>2003</v>
      </c>
      <c r="D578" s="76">
        <v>0.14000000000000001</v>
      </c>
    </row>
    <row r="579" spans="1:4" x14ac:dyDescent="0.25">
      <c r="A579" s="75"/>
      <c r="B579" s="76" t="s">
        <v>2002</v>
      </c>
      <c r="C579" s="76" t="s">
        <v>2004</v>
      </c>
      <c r="D579" s="76">
        <v>0.63</v>
      </c>
    </row>
    <row r="580" spans="1:4" x14ac:dyDescent="0.25">
      <c r="A580" s="75"/>
      <c r="B580" s="76" t="s">
        <v>2005</v>
      </c>
      <c r="C580" s="76" t="s">
        <v>2006</v>
      </c>
      <c r="D580" s="76">
        <v>8.91</v>
      </c>
    </row>
    <row r="581" spans="1:4" x14ac:dyDescent="0.25">
      <c r="A581" s="75"/>
      <c r="B581" s="142" t="s">
        <v>1951</v>
      </c>
      <c r="C581" s="76" t="s">
        <v>2007</v>
      </c>
      <c r="D581" s="76">
        <v>4.76</v>
      </c>
    </row>
    <row r="582" spans="1:4" x14ac:dyDescent="0.25">
      <c r="A582" s="75"/>
      <c r="B582" s="142" t="s">
        <v>1951</v>
      </c>
      <c r="C582" s="76" t="s">
        <v>2008</v>
      </c>
      <c r="D582" s="76">
        <v>8.5</v>
      </c>
    </row>
    <row r="583" spans="1:4" x14ac:dyDescent="0.25">
      <c r="A583" s="75"/>
      <c r="B583" s="76" t="s">
        <v>2009</v>
      </c>
      <c r="C583" s="76" t="s">
        <v>2010</v>
      </c>
      <c r="D583" s="76">
        <v>1.31</v>
      </c>
    </row>
    <row r="584" spans="1:4" x14ac:dyDescent="0.25">
      <c r="A584" s="75"/>
      <c r="B584" s="76" t="s">
        <v>2011</v>
      </c>
      <c r="C584" s="76" t="s">
        <v>2012</v>
      </c>
      <c r="D584" s="76">
        <v>0.72</v>
      </c>
    </row>
    <row r="585" spans="1:4" x14ac:dyDescent="0.25">
      <c r="A585" s="75"/>
      <c r="B585" s="76" t="s">
        <v>2002</v>
      </c>
      <c r="C585" s="76" t="s">
        <v>2013</v>
      </c>
      <c r="D585" s="76">
        <v>0.88</v>
      </c>
    </row>
    <row r="586" spans="1:4" x14ac:dyDescent="0.25">
      <c r="A586" s="75"/>
      <c r="B586" s="76" t="s">
        <v>2014</v>
      </c>
      <c r="C586" s="76" t="s">
        <v>2015</v>
      </c>
      <c r="D586" s="76">
        <v>7</v>
      </c>
    </row>
    <row r="587" spans="1:4" x14ac:dyDescent="0.25">
      <c r="A587" s="75"/>
      <c r="B587" s="76" t="s">
        <v>2014</v>
      </c>
      <c r="C587" s="76" t="s">
        <v>2016</v>
      </c>
      <c r="D587" s="76">
        <v>4.5999999999999996</v>
      </c>
    </row>
    <row r="588" spans="1:4" x14ac:dyDescent="0.25">
      <c r="A588" s="75"/>
      <c r="B588" s="76" t="s">
        <v>2017</v>
      </c>
      <c r="C588" s="76" t="s">
        <v>2018</v>
      </c>
      <c r="D588" s="76">
        <v>3.35</v>
      </c>
    </row>
    <row r="589" spans="1:4" x14ac:dyDescent="0.25">
      <c r="A589" s="75"/>
      <c r="B589" s="76" t="s">
        <v>2014</v>
      </c>
      <c r="C589" s="76" t="s">
        <v>2019</v>
      </c>
      <c r="D589" s="76">
        <v>5.32</v>
      </c>
    </row>
    <row r="590" spans="1:4" x14ac:dyDescent="0.25">
      <c r="A590" s="75"/>
      <c r="B590" s="76" t="s">
        <v>2014</v>
      </c>
      <c r="C590" s="76" t="s">
        <v>2020</v>
      </c>
      <c r="D590" s="76">
        <v>3.5</v>
      </c>
    </row>
    <row r="591" spans="1:4" x14ac:dyDescent="0.25">
      <c r="A591" s="75"/>
      <c r="B591" s="76" t="s">
        <v>2014</v>
      </c>
      <c r="C591" s="76" t="s">
        <v>2021</v>
      </c>
      <c r="D591" s="76">
        <v>1.03</v>
      </c>
    </row>
    <row r="592" spans="1:4" x14ac:dyDescent="0.25">
      <c r="A592" s="75"/>
      <c r="B592" s="76" t="s">
        <v>2014</v>
      </c>
      <c r="C592" s="76" t="s">
        <v>2022</v>
      </c>
      <c r="D592" s="76">
        <v>8.86</v>
      </c>
    </row>
    <row r="593" spans="1:4" x14ac:dyDescent="0.25">
      <c r="A593" s="75"/>
      <c r="B593" s="76" t="s">
        <v>2023</v>
      </c>
      <c r="C593" s="76" t="s">
        <v>2024</v>
      </c>
      <c r="D593" s="76">
        <v>1.33</v>
      </c>
    </row>
    <row r="594" spans="1:4" x14ac:dyDescent="0.25">
      <c r="A594" s="75"/>
      <c r="B594" s="76" t="s">
        <v>2025</v>
      </c>
      <c r="C594" s="76" t="s">
        <v>2026</v>
      </c>
      <c r="D594" s="76">
        <v>4.6500000000000004</v>
      </c>
    </row>
    <row r="595" spans="1:4" x14ac:dyDescent="0.25">
      <c r="A595" s="75"/>
      <c r="B595" s="76" t="s">
        <v>2027</v>
      </c>
      <c r="C595" s="76" t="s">
        <v>2028</v>
      </c>
      <c r="D595" s="76">
        <v>7.5</v>
      </c>
    </row>
    <row r="596" spans="1:4" x14ac:dyDescent="0.25">
      <c r="A596" s="75"/>
      <c r="B596" s="76" t="s">
        <v>2029</v>
      </c>
      <c r="C596" s="76" t="s">
        <v>2030</v>
      </c>
      <c r="D596" s="76">
        <v>0.75</v>
      </c>
    </row>
    <row r="597" spans="1:4" x14ac:dyDescent="0.25">
      <c r="A597" s="75"/>
      <c r="B597" s="76" t="s">
        <v>2002</v>
      </c>
      <c r="C597" s="76" t="s">
        <v>2031</v>
      </c>
      <c r="D597" s="76">
        <v>0.85</v>
      </c>
    </row>
    <row r="598" spans="1:4" x14ac:dyDescent="0.25">
      <c r="A598" s="75"/>
      <c r="B598" s="76" t="s">
        <v>2029</v>
      </c>
      <c r="C598" s="76" t="s">
        <v>2032</v>
      </c>
      <c r="D598" s="76">
        <v>0.83</v>
      </c>
    </row>
    <row r="599" spans="1:4" x14ac:dyDescent="0.25">
      <c r="A599" s="75"/>
      <c r="B599" s="76" t="s">
        <v>2029</v>
      </c>
      <c r="C599" s="76" t="s">
        <v>2033</v>
      </c>
      <c r="D599" s="76">
        <v>0.67</v>
      </c>
    </row>
    <row r="600" spans="1:4" x14ac:dyDescent="0.25">
      <c r="A600" s="75"/>
      <c r="B600" s="76" t="s">
        <v>2034</v>
      </c>
      <c r="C600" s="76" t="s">
        <v>2035</v>
      </c>
      <c r="D600" s="76">
        <v>0.65</v>
      </c>
    </row>
    <row r="601" spans="1:4" x14ac:dyDescent="0.25">
      <c r="A601" s="75"/>
      <c r="B601" s="76" t="s">
        <v>2036</v>
      </c>
      <c r="C601" s="76" t="s">
        <v>2037</v>
      </c>
      <c r="D601" s="76">
        <v>1.28</v>
      </c>
    </row>
    <row r="602" spans="1:4" x14ac:dyDescent="0.25">
      <c r="A602" s="75"/>
      <c r="B602" s="76" t="s">
        <v>2002</v>
      </c>
      <c r="C602" s="76" t="s">
        <v>2038</v>
      </c>
      <c r="D602" s="76">
        <v>0.67</v>
      </c>
    </row>
    <row r="603" spans="1:4" x14ac:dyDescent="0.25">
      <c r="A603" s="75"/>
      <c r="B603" s="76" t="s">
        <v>2002</v>
      </c>
      <c r="C603" s="76" t="s">
        <v>2039</v>
      </c>
      <c r="D603" s="76">
        <v>1.4</v>
      </c>
    </row>
    <row r="604" spans="1:4" x14ac:dyDescent="0.25">
      <c r="A604" s="75"/>
      <c r="B604" s="76" t="s">
        <v>2002</v>
      </c>
      <c r="C604" s="76" t="s">
        <v>2040</v>
      </c>
      <c r="D604" s="76">
        <v>0.67</v>
      </c>
    </row>
    <row r="605" spans="1:4" x14ac:dyDescent="0.25">
      <c r="A605" s="75"/>
      <c r="B605" s="76" t="s">
        <v>2002</v>
      </c>
      <c r="C605" s="76" t="s">
        <v>2041</v>
      </c>
      <c r="D605" s="76">
        <v>0.8</v>
      </c>
    </row>
    <row r="606" spans="1:4" x14ac:dyDescent="0.25">
      <c r="A606" s="75"/>
      <c r="B606" s="142" t="s">
        <v>1951</v>
      </c>
      <c r="C606" s="76" t="s">
        <v>2042</v>
      </c>
      <c r="D606" s="76">
        <v>1.3</v>
      </c>
    </row>
    <row r="607" spans="1:4" x14ac:dyDescent="0.25">
      <c r="A607" s="75"/>
      <c r="B607" s="76" t="s">
        <v>2043</v>
      </c>
      <c r="C607" s="76" t="s">
        <v>2044</v>
      </c>
      <c r="D607" s="76">
        <v>4.68</v>
      </c>
    </row>
    <row r="608" spans="1:4" x14ac:dyDescent="0.25">
      <c r="A608" s="75"/>
      <c r="B608" s="76" t="s">
        <v>2043</v>
      </c>
      <c r="C608" s="76" t="s">
        <v>2045</v>
      </c>
      <c r="D608" s="76">
        <v>8.5</v>
      </c>
    </row>
    <row r="609" spans="1:4" x14ac:dyDescent="0.25">
      <c r="A609" s="75"/>
      <c r="B609" s="76" t="s">
        <v>2043</v>
      </c>
      <c r="C609" s="76" t="s">
        <v>2046</v>
      </c>
      <c r="D609" s="76">
        <v>5.47</v>
      </c>
    </row>
    <row r="610" spans="1:4" x14ac:dyDescent="0.25">
      <c r="A610" s="75"/>
      <c r="B610" s="76" t="s">
        <v>2005</v>
      </c>
      <c r="C610" s="76" t="s">
        <v>2047</v>
      </c>
      <c r="D610" s="76">
        <v>7</v>
      </c>
    </row>
    <row r="611" spans="1:4" x14ac:dyDescent="0.25">
      <c r="A611" s="75"/>
      <c r="B611" s="76" t="s">
        <v>2005</v>
      </c>
      <c r="C611" s="76" t="s">
        <v>2048</v>
      </c>
      <c r="D611" s="76">
        <v>7.5</v>
      </c>
    </row>
    <row r="612" spans="1:4" x14ac:dyDescent="0.25">
      <c r="A612" s="75"/>
      <c r="B612" s="83" t="s">
        <v>1104</v>
      </c>
      <c r="C612" s="76" t="s">
        <v>2049</v>
      </c>
      <c r="D612" s="76">
        <v>10.08</v>
      </c>
    </row>
    <row r="613" spans="1:4" x14ac:dyDescent="0.25">
      <c r="A613" s="75"/>
      <c r="B613" s="83" t="s">
        <v>1104</v>
      </c>
      <c r="C613" s="76" t="s">
        <v>2050</v>
      </c>
      <c r="D613" s="76">
        <v>10.8</v>
      </c>
    </row>
    <row r="614" spans="1:4" x14ac:dyDescent="0.25">
      <c r="A614" s="75"/>
      <c r="B614" s="83" t="s">
        <v>1104</v>
      </c>
      <c r="C614" s="76" t="s">
        <v>2051</v>
      </c>
      <c r="D614" s="76">
        <v>10.8</v>
      </c>
    </row>
    <row r="615" spans="1:4" x14ac:dyDescent="0.25">
      <c r="A615" s="75"/>
      <c r="B615" s="83" t="s">
        <v>1104</v>
      </c>
      <c r="C615" s="76" t="s">
        <v>2052</v>
      </c>
      <c r="D615" s="76">
        <v>10.8</v>
      </c>
    </row>
    <row r="616" spans="1:4" x14ac:dyDescent="0.25">
      <c r="A616" s="75"/>
      <c r="B616" s="83" t="s">
        <v>1104</v>
      </c>
      <c r="C616" s="76" t="s">
        <v>2053</v>
      </c>
      <c r="D616" s="76">
        <v>10.8</v>
      </c>
    </row>
    <row r="617" spans="1:4" x14ac:dyDescent="0.25">
      <c r="A617" s="75"/>
      <c r="B617" s="83" t="s">
        <v>1104</v>
      </c>
      <c r="C617" s="76" t="s">
        <v>2054</v>
      </c>
      <c r="D617" s="76">
        <v>13</v>
      </c>
    </row>
    <row r="618" spans="1:4" x14ac:dyDescent="0.25">
      <c r="A618" s="75"/>
      <c r="B618" s="83" t="s">
        <v>1104</v>
      </c>
      <c r="C618" s="76" t="s">
        <v>2055</v>
      </c>
      <c r="D618" s="76">
        <v>10.8</v>
      </c>
    </row>
    <row r="619" spans="1:4" x14ac:dyDescent="0.25">
      <c r="A619" s="75"/>
      <c r="B619" s="83" t="s">
        <v>1104</v>
      </c>
      <c r="C619" s="76" t="s">
        <v>2056</v>
      </c>
      <c r="D619" s="76">
        <v>10.8</v>
      </c>
    </row>
    <row r="620" spans="1:4" x14ac:dyDescent="0.25">
      <c r="A620" s="75"/>
      <c r="B620" s="83" t="s">
        <v>1104</v>
      </c>
      <c r="C620" s="76" t="s">
        <v>2057</v>
      </c>
      <c r="D620" s="76">
        <v>4.38</v>
      </c>
    </row>
    <row r="621" spans="1:4" x14ac:dyDescent="0.25">
      <c r="A621" s="75"/>
      <c r="B621" s="83" t="s">
        <v>1104</v>
      </c>
      <c r="C621" s="76" t="s">
        <v>2058</v>
      </c>
      <c r="D621" s="76">
        <v>7.72</v>
      </c>
    </row>
    <row r="622" spans="1:4" x14ac:dyDescent="0.25">
      <c r="A622" s="75"/>
      <c r="B622" s="83" t="s">
        <v>1104</v>
      </c>
      <c r="C622" s="76" t="s">
        <v>2059</v>
      </c>
      <c r="D622" s="76">
        <v>7.71</v>
      </c>
    </row>
    <row r="623" spans="1:4" x14ac:dyDescent="0.25">
      <c r="A623" s="75"/>
      <c r="B623" s="83" t="s">
        <v>1104</v>
      </c>
      <c r="C623" s="76" t="s">
        <v>2060</v>
      </c>
      <c r="D623" s="76">
        <v>10.8</v>
      </c>
    </row>
    <row r="624" spans="1:4" x14ac:dyDescent="0.25">
      <c r="A624" s="75"/>
      <c r="B624" s="83" t="s">
        <v>1104</v>
      </c>
      <c r="C624" s="76" t="s">
        <v>2061</v>
      </c>
      <c r="D624" s="76">
        <v>10.82</v>
      </c>
    </row>
    <row r="625" spans="1:4" x14ac:dyDescent="0.25">
      <c r="A625" s="75"/>
      <c r="B625" s="83" t="s">
        <v>1104</v>
      </c>
      <c r="C625" s="76" t="s">
        <v>2062</v>
      </c>
      <c r="D625" s="76">
        <v>3.65</v>
      </c>
    </row>
    <row r="626" spans="1:4" x14ac:dyDescent="0.25">
      <c r="A626" s="75"/>
      <c r="B626" s="83" t="s">
        <v>1104</v>
      </c>
      <c r="C626" s="76" t="s">
        <v>2063</v>
      </c>
      <c r="D626" s="76">
        <v>4.45</v>
      </c>
    </row>
    <row r="627" spans="1:4" x14ac:dyDescent="0.25">
      <c r="A627" s="75"/>
      <c r="B627" s="83" t="s">
        <v>1104</v>
      </c>
      <c r="C627" s="76" t="s">
        <v>2064</v>
      </c>
      <c r="D627" s="76">
        <v>5.22</v>
      </c>
    </row>
    <row r="628" spans="1:4" x14ac:dyDescent="0.25">
      <c r="A628" s="75"/>
      <c r="B628" s="83" t="s">
        <v>1104</v>
      </c>
      <c r="C628" s="76" t="s">
        <v>2065</v>
      </c>
      <c r="D628" s="76">
        <v>4.2300000000000004</v>
      </c>
    </row>
    <row r="629" spans="1:4" x14ac:dyDescent="0.25">
      <c r="A629" s="75"/>
      <c r="B629" s="83" t="s">
        <v>1104</v>
      </c>
      <c r="C629" s="76" t="s">
        <v>2066</v>
      </c>
      <c r="D629" s="76">
        <v>17.329999999999998</v>
      </c>
    </row>
    <row r="630" spans="1:4" x14ac:dyDescent="0.25">
      <c r="A630" s="75"/>
      <c r="B630" s="76" t="s">
        <v>2067</v>
      </c>
      <c r="C630" s="76" t="s">
        <v>2068</v>
      </c>
      <c r="D630" s="76">
        <v>4.38</v>
      </c>
    </row>
    <row r="631" spans="1:4" x14ac:dyDescent="0.25">
      <c r="A631" s="75"/>
      <c r="B631" s="76" t="s">
        <v>2069</v>
      </c>
      <c r="C631" s="76" t="s">
        <v>2070</v>
      </c>
      <c r="D631" s="76">
        <v>17.32</v>
      </c>
    </row>
    <row r="632" spans="1:4" x14ac:dyDescent="0.25">
      <c r="A632" s="75"/>
      <c r="B632" s="83" t="s">
        <v>1104</v>
      </c>
      <c r="C632" s="143" t="s">
        <v>2071</v>
      </c>
      <c r="D632" s="78">
        <v>2.0099999999999998</v>
      </c>
    </row>
    <row r="633" spans="1:4" x14ac:dyDescent="0.25">
      <c r="A633" s="75"/>
      <c r="B633" s="83" t="s">
        <v>1104</v>
      </c>
      <c r="C633" s="79" t="s">
        <v>2072</v>
      </c>
      <c r="D633" s="78">
        <v>4.3099999999999996</v>
      </c>
    </row>
    <row r="634" spans="1:4" x14ac:dyDescent="0.25">
      <c r="A634" s="75"/>
      <c r="B634" s="83" t="s">
        <v>1104</v>
      </c>
      <c r="C634" s="79" t="s">
        <v>2073</v>
      </c>
      <c r="D634" s="78">
        <v>2.08</v>
      </c>
    </row>
    <row r="635" spans="1:4" x14ac:dyDescent="0.25">
      <c r="A635" s="75"/>
      <c r="B635" s="83" t="s">
        <v>1104</v>
      </c>
      <c r="C635" s="79" t="s">
        <v>2074</v>
      </c>
      <c r="D635" s="78">
        <v>2.06</v>
      </c>
    </row>
    <row r="636" spans="1:4" x14ac:dyDescent="0.25">
      <c r="A636" s="75"/>
      <c r="B636" s="83" t="s">
        <v>1104</v>
      </c>
      <c r="C636" s="79" t="s">
        <v>2075</v>
      </c>
      <c r="D636" s="78">
        <v>4.5999999999999996</v>
      </c>
    </row>
    <row r="637" spans="1:4" x14ac:dyDescent="0.25">
      <c r="A637" s="75"/>
      <c r="B637" s="83" t="s">
        <v>1104</v>
      </c>
      <c r="C637" s="79" t="s">
        <v>2076</v>
      </c>
      <c r="D637" s="78">
        <v>2.14</v>
      </c>
    </row>
    <row r="638" spans="1:4" x14ac:dyDescent="0.25">
      <c r="A638" s="75"/>
      <c r="B638" s="83" t="s">
        <v>1104</v>
      </c>
      <c r="C638" s="79" t="s">
        <v>2077</v>
      </c>
      <c r="D638" s="78">
        <v>3.28</v>
      </c>
    </row>
    <row r="639" spans="1:4" x14ac:dyDescent="0.25">
      <c r="A639" s="75"/>
      <c r="B639" s="83" t="s">
        <v>1104</v>
      </c>
      <c r="C639" s="79" t="s">
        <v>2078</v>
      </c>
      <c r="D639" s="78">
        <v>4.76</v>
      </c>
    </row>
    <row r="640" spans="1:4" x14ac:dyDescent="0.25">
      <c r="A640" s="75"/>
      <c r="B640" s="83" t="s">
        <v>1104</v>
      </c>
      <c r="C640" s="79" t="s">
        <v>2079</v>
      </c>
      <c r="D640" s="78">
        <v>4.8</v>
      </c>
    </row>
    <row r="641" spans="1:4" x14ac:dyDescent="0.25">
      <c r="A641" s="75"/>
      <c r="B641" s="83" t="s">
        <v>1104</v>
      </c>
      <c r="C641" s="79" t="s">
        <v>2080</v>
      </c>
      <c r="D641" s="78">
        <v>2.61</v>
      </c>
    </row>
    <row r="642" spans="1:4" x14ac:dyDescent="0.25">
      <c r="A642" s="75"/>
      <c r="B642" s="83" t="s">
        <v>1104</v>
      </c>
      <c r="C642" s="79" t="s">
        <v>2081</v>
      </c>
      <c r="D642" s="78">
        <v>3.76</v>
      </c>
    </row>
    <row r="643" spans="1:4" x14ac:dyDescent="0.25">
      <c r="A643" s="75"/>
      <c r="B643" s="83" t="s">
        <v>1104</v>
      </c>
      <c r="C643" s="79" t="s">
        <v>2082</v>
      </c>
      <c r="D643" s="78">
        <v>2.2000000000000002</v>
      </c>
    </row>
    <row r="644" spans="1:4" x14ac:dyDescent="0.25">
      <c r="A644" s="75"/>
      <c r="B644" s="83" t="s">
        <v>1104</v>
      </c>
      <c r="C644" s="79" t="s">
        <v>2083</v>
      </c>
      <c r="D644" s="78">
        <v>2.21</v>
      </c>
    </row>
    <row r="645" spans="1:4" x14ac:dyDescent="0.25">
      <c r="A645" s="75"/>
      <c r="B645" s="83" t="s">
        <v>1104</v>
      </c>
      <c r="C645" s="79" t="s">
        <v>2084</v>
      </c>
      <c r="D645" s="78">
        <v>8.48</v>
      </c>
    </row>
    <row r="646" spans="1:4" x14ac:dyDescent="0.25">
      <c r="A646" s="75"/>
      <c r="B646" s="83" t="s">
        <v>1104</v>
      </c>
      <c r="C646" s="79" t="s">
        <v>2085</v>
      </c>
      <c r="D646" s="78">
        <v>2.17</v>
      </c>
    </row>
    <row r="647" spans="1:4" x14ac:dyDescent="0.25">
      <c r="A647" s="75"/>
      <c r="B647" s="83" t="s">
        <v>1104</v>
      </c>
      <c r="C647" s="79" t="s">
        <v>2086</v>
      </c>
      <c r="D647" s="78">
        <v>7.16</v>
      </c>
    </row>
    <row r="648" spans="1:4" x14ac:dyDescent="0.25">
      <c r="A648" s="75"/>
      <c r="B648" s="83" t="s">
        <v>1104</v>
      </c>
      <c r="C648" s="79" t="s">
        <v>2087</v>
      </c>
      <c r="D648" s="78">
        <v>6.71</v>
      </c>
    </row>
    <row r="649" spans="1:4" x14ac:dyDescent="0.25">
      <c r="A649" s="75"/>
      <c r="B649" s="83" t="s">
        <v>1104</v>
      </c>
      <c r="C649" s="79" t="s">
        <v>2088</v>
      </c>
      <c r="D649" s="78">
        <v>24.5</v>
      </c>
    </row>
    <row r="650" spans="1:4" x14ac:dyDescent="0.25">
      <c r="A650" s="75"/>
      <c r="B650" s="79" t="s">
        <v>2089</v>
      </c>
      <c r="C650" s="79" t="s">
        <v>2090</v>
      </c>
      <c r="D650" s="78">
        <v>10.25</v>
      </c>
    </row>
    <row r="651" spans="1:4" x14ac:dyDescent="0.25">
      <c r="A651" s="75"/>
      <c r="B651" s="79" t="s">
        <v>2089</v>
      </c>
      <c r="C651" s="79" t="s">
        <v>2091</v>
      </c>
      <c r="D651" s="78">
        <v>17.170000000000002</v>
      </c>
    </row>
    <row r="652" spans="1:4" x14ac:dyDescent="0.25">
      <c r="A652" s="75"/>
      <c r="B652" s="79" t="s">
        <v>2092</v>
      </c>
      <c r="C652" s="79" t="s">
        <v>2093</v>
      </c>
      <c r="D652" s="78">
        <v>1.65</v>
      </c>
    </row>
    <row r="653" spans="1:4" x14ac:dyDescent="0.25">
      <c r="A653" s="75"/>
      <c r="B653" s="144" t="s">
        <v>2092</v>
      </c>
      <c r="C653" s="144" t="s">
        <v>2094</v>
      </c>
      <c r="D653" s="145">
        <v>0.16</v>
      </c>
    </row>
    <row r="654" spans="1:4" x14ac:dyDescent="0.25">
      <c r="A654" s="75"/>
      <c r="B654" s="79" t="s">
        <v>1974</v>
      </c>
      <c r="C654" s="79" t="s">
        <v>2095</v>
      </c>
      <c r="D654" s="78">
        <v>0.2</v>
      </c>
    </row>
    <row r="655" spans="1:4" x14ac:dyDescent="0.25">
      <c r="A655" s="75"/>
      <c r="B655" s="76" t="s">
        <v>2096</v>
      </c>
      <c r="C655" s="76" t="s">
        <v>2097</v>
      </c>
      <c r="D655" s="76">
        <v>2.5</v>
      </c>
    </row>
    <row r="656" spans="1:4" x14ac:dyDescent="0.25">
      <c r="A656" s="75"/>
      <c r="B656" s="76" t="s">
        <v>1104</v>
      </c>
      <c r="C656" s="76" t="s">
        <v>2098</v>
      </c>
      <c r="D656" s="76">
        <v>2.7</v>
      </c>
    </row>
    <row r="657" spans="1:4" x14ac:dyDescent="0.25">
      <c r="A657" s="75"/>
      <c r="B657" s="76" t="s">
        <v>1104</v>
      </c>
      <c r="C657" s="76" t="s">
        <v>2099</v>
      </c>
      <c r="D657" s="76">
        <v>3.09</v>
      </c>
    </row>
    <row r="658" spans="1:4" x14ac:dyDescent="0.25">
      <c r="A658" s="75"/>
      <c r="B658" s="76" t="s">
        <v>1104</v>
      </c>
      <c r="C658" s="76" t="s">
        <v>2100</v>
      </c>
      <c r="D658" s="76">
        <v>5.16</v>
      </c>
    </row>
    <row r="659" spans="1:4" x14ac:dyDescent="0.25">
      <c r="A659" s="75"/>
      <c r="B659" s="76" t="s">
        <v>2096</v>
      </c>
      <c r="C659" s="76" t="s">
        <v>2101</v>
      </c>
      <c r="D659" s="76">
        <v>2.5</v>
      </c>
    </row>
    <row r="660" spans="1:4" x14ac:dyDescent="0.25">
      <c r="A660" s="75"/>
      <c r="B660" s="76" t="s">
        <v>1985</v>
      </c>
      <c r="C660" s="76" t="s">
        <v>1986</v>
      </c>
      <c r="D660" s="76">
        <v>1.55</v>
      </c>
    </row>
    <row r="661" spans="1:4" x14ac:dyDescent="0.25">
      <c r="A661" s="75"/>
      <c r="B661" s="76" t="s">
        <v>1989</v>
      </c>
      <c r="C661" s="146" t="s">
        <v>1963</v>
      </c>
      <c r="D661" s="76">
        <v>0.98</v>
      </c>
    </row>
    <row r="662" spans="1:4" x14ac:dyDescent="0.25">
      <c r="A662" s="75"/>
      <c r="B662" s="76" t="s">
        <v>1989</v>
      </c>
      <c r="C662" s="146" t="s">
        <v>1990</v>
      </c>
      <c r="D662" s="76">
        <v>1.2</v>
      </c>
    </row>
    <row r="663" spans="1:4" x14ac:dyDescent="0.25">
      <c r="A663" s="75"/>
      <c r="B663" s="76" t="s">
        <v>1449</v>
      </c>
      <c r="C663" s="146" t="s">
        <v>1991</v>
      </c>
      <c r="D663" s="76">
        <v>1.2</v>
      </c>
    </row>
    <row r="664" spans="1:4" x14ac:dyDescent="0.25">
      <c r="A664" s="75"/>
      <c r="B664" s="76" t="s">
        <v>2102</v>
      </c>
      <c r="C664" s="146" t="s">
        <v>1992</v>
      </c>
      <c r="D664" s="76">
        <v>3.835</v>
      </c>
    </row>
    <row r="665" spans="1:4" x14ac:dyDescent="0.25">
      <c r="A665" s="75"/>
      <c r="B665" s="76" t="s">
        <v>2103</v>
      </c>
      <c r="C665" s="76" t="s">
        <v>1994</v>
      </c>
      <c r="D665" s="76">
        <v>1.38</v>
      </c>
    </row>
    <row r="666" spans="1:4" x14ac:dyDescent="0.25">
      <c r="A666" s="75"/>
      <c r="B666" s="142" t="s">
        <v>1951</v>
      </c>
      <c r="C666" s="76" t="s">
        <v>2104</v>
      </c>
      <c r="D666" s="76">
        <v>1.6</v>
      </c>
    </row>
    <row r="667" spans="1:4" x14ac:dyDescent="0.25">
      <c r="A667" s="75"/>
      <c r="B667" s="142" t="s">
        <v>1951</v>
      </c>
      <c r="C667" s="76" t="s">
        <v>2105</v>
      </c>
      <c r="D667" s="76">
        <v>1.4</v>
      </c>
    </row>
    <row r="668" spans="1:4" x14ac:dyDescent="0.25">
      <c r="A668" s="75"/>
      <c r="B668" s="142" t="s">
        <v>1951</v>
      </c>
      <c r="C668" s="76" t="s">
        <v>2106</v>
      </c>
      <c r="D668" s="76">
        <v>0.93</v>
      </c>
    </row>
    <row r="669" spans="1:4" x14ac:dyDescent="0.25">
      <c r="A669" s="75"/>
      <c r="B669" s="76" t="s">
        <v>2107</v>
      </c>
      <c r="C669" s="76" t="s">
        <v>1995</v>
      </c>
      <c r="D669" s="76">
        <v>1.4</v>
      </c>
    </row>
    <row r="670" spans="1:4" x14ac:dyDescent="0.25">
      <c r="A670" s="75"/>
      <c r="B670" s="76" t="s">
        <v>1449</v>
      </c>
      <c r="C670" s="146" t="s">
        <v>1996</v>
      </c>
      <c r="D670" s="76">
        <v>0.88</v>
      </c>
    </row>
    <row r="671" spans="1:4" x14ac:dyDescent="0.25">
      <c r="A671" s="75"/>
      <c r="B671" s="76" t="s">
        <v>1997</v>
      </c>
      <c r="C671" s="146" t="s">
        <v>1998</v>
      </c>
      <c r="D671" s="76">
        <v>8.1</v>
      </c>
    </row>
    <row r="672" spans="1:4" x14ac:dyDescent="0.25">
      <c r="A672" s="75"/>
      <c r="B672" s="142" t="s">
        <v>1951</v>
      </c>
      <c r="C672" s="76" t="s">
        <v>2108</v>
      </c>
      <c r="D672" s="76">
        <v>1.86</v>
      </c>
    </row>
    <row r="673" spans="1:4" x14ac:dyDescent="0.25">
      <c r="A673" s="75"/>
      <c r="B673" s="142" t="s">
        <v>1951</v>
      </c>
      <c r="C673" s="76" t="s">
        <v>2109</v>
      </c>
      <c r="D673" s="76">
        <v>1.28</v>
      </c>
    </row>
    <row r="674" spans="1:4" x14ac:dyDescent="0.25">
      <c r="A674" s="75"/>
      <c r="B674" s="76" t="s">
        <v>1999</v>
      </c>
      <c r="C674" s="76" t="s">
        <v>2000</v>
      </c>
      <c r="D674" s="76">
        <v>6.2</v>
      </c>
    </row>
    <row r="675" spans="1:4" x14ac:dyDescent="0.25">
      <c r="A675" s="75"/>
      <c r="B675" s="142" t="s">
        <v>1951</v>
      </c>
      <c r="C675" s="76" t="s">
        <v>2110</v>
      </c>
      <c r="D675" s="76">
        <v>2.2799999999999998</v>
      </c>
    </row>
    <row r="676" spans="1:4" x14ac:dyDescent="0.25">
      <c r="A676" s="75"/>
      <c r="B676" s="142" t="s">
        <v>1951</v>
      </c>
      <c r="C676" s="76" t="s">
        <v>2111</v>
      </c>
      <c r="D676" s="76">
        <v>1.03</v>
      </c>
    </row>
    <row r="677" spans="1:4" x14ac:dyDescent="0.25">
      <c r="A677" s="75"/>
      <c r="B677" s="142" t="s">
        <v>1951</v>
      </c>
      <c r="C677" s="76" t="s">
        <v>2112</v>
      </c>
      <c r="D677" s="76">
        <v>1.97</v>
      </c>
    </row>
    <row r="678" spans="1:4" x14ac:dyDescent="0.25">
      <c r="A678" s="75"/>
      <c r="B678" s="142" t="s">
        <v>1951</v>
      </c>
      <c r="C678" s="76" t="s">
        <v>2113</v>
      </c>
      <c r="D678" s="76">
        <v>0.7</v>
      </c>
    </row>
    <row r="679" spans="1:4" x14ac:dyDescent="0.25">
      <c r="A679" s="75"/>
      <c r="B679" s="142" t="s">
        <v>1951</v>
      </c>
      <c r="C679" s="76" t="s">
        <v>2114</v>
      </c>
      <c r="D679" s="76">
        <v>2.35</v>
      </c>
    </row>
    <row r="680" spans="1:4" x14ac:dyDescent="0.25">
      <c r="A680" s="75"/>
      <c r="B680" s="142" t="s">
        <v>1951</v>
      </c>
      <c r="C680" s="76" t="s">
        <v>2115</v>
      </c>
      <c r="D680" s="76">
        <v>1.2</v>
      </c>
    </row>
    <row r="681" spans="1:4" x14ac:dyDescent="0.25">
      <c r="A681" s="75"/>
      <c r="B681" s="142" t="s">
        <v>1951</v>
      </c>
      <c r="C681" s="76" t="s">
        <v>2116</v>
      </c>
      <c r="D681" s="76">
        <v>2.2000000000000002</v>
      </c>
    </row>
    <row r="682" spans="1:4" x14ac:dyDescent="0.25">
      <c r="A682" s="75"/>
      <c r="B682" s="142" t="s">
        <v>1951</v>
      </c>
      <c r="C682" s="76" t="s">
        <v>1906</v>
      </c>
      <c r="D682" s="76">
        <v>0.7</v>
      </c>
    </row>
    <row r="683" spans="1:4" x14ac:dyDescent="0.25">
      <c r="A683" s="75"/>
      <c r="B683" s="142" t="s">
        <v>1951</v>
      </c>
      <c r="C683" s="76" t="s">
        <v>2117</v>
      </c>
      <c r="D683" s="76">
        <v>2.08</v>
      </c>
    </row>
    <row r="684" spans="1:4" x14ac:dyDescent="0.25">
      <c r="A684" s="75"/>
      <c r="B684" s="142" t="s">
        <v>1951</v>
      </c>
      <c r="C684" s="76" t="s">
        <v>2118</v>
      </c>
      <c r="D684" s="76">
        <v>1.1499999999999999</v>
      </c>
    </row>
    <row r="685" spans="1:4" x14ac:dyDescent="0.25">
      <c r="A685" s="147"/>
      <c r="B685" s="142" t="s">
        <v>1951</v>
      </c>
      <c r="C685" s="76" t="s">
        <v>2119</v>
      </c>
      <c r="D685" s="76">
        <v>2.21</v>
      </c>
    </row>
    <row r="686" spans="1:4" x14ac:dyDescent="0.25">
      <c r="A686" s="147"/>
      <c r="B686" s="142" t="s">
        <v>1951</v>
      </c>
      <c r="C686" s="76" t="s">
        <v>2120</v>
      </c>
      <c r="D686" s="76">
        <v>1.1499999999999999</v>
      </c>
    </row>
    <row r="687" spans="1:4" x14ac:dyDescent="0.25">
      <c r="A687" s="147"/>
      <c r="B687" s="142" t="s">
        <v>1951</v>
      </c>
      <c r="C687" s="76" t="s">
        <v>2121</v>
      </c>
      <c r="D687" s="76">
        <v>2.1</v>
      </c>
    </row>
    <row r="688" spans="1:4" x14ac:dyDescent="0.25">
      <c r="A688" s="147"/>
      <c r="B688" s="142" t="s">
        <v>1951</v>
      </c>
      <c r="C688" s="76" t="s">
        <v>2122</v>
      </c>
      <c r="D688" s="76">
        <v>2.5</v>
      </c>
    </row>
    <row r="689" spans="1:4" x14ac:dyDescent="0.25">
      <c r="A689" s="147"/>
      <c r="B689" s="142" t="s">
        <v>1951</v>
      </c>
      <c r="C689" s="76" t="s">
        <v>2123</v>
      </c>
      <c r="D689" s="76">
        <v>2.35</v>
      </c>
    </row>
    <row r="690" spans="1:4" x14ac:dyDescent="0.25">
      <c r="A690" s="147"/>
      <c r="B690" s="142" t="s">
        <v>1951</v>
      </c>
      <c r="C690" s="76" t="s">
        <v>2124</v>
      </c>
      <c r="D690" s="76">
        <v>1.82</v>
      </c>
    </row>
    <row r="691" spans="1:4" x14ac:dyDescent="0.25">
      <c r="A691" s="147"/>
      <c r="B691" s="142" t="s">
        <v>1951</v>
      </c>
      <c r="C691" s="76" t="s">
        <v>2125</v>
      </c>
      <c r="D691" s="76">
        <v>1.0900000000000001</v>
      </c>
    </row>
    <row r="692" spans="1:4" x14ac:dyDescent="0.25">
      <c r="A692" s="147"/>
      <c r="B692" s="142" t="s">
        <v>1951</v>
      </c>
      <c r="C692" s="76" t="s">
        <v>2126</v>
      </c>
      <c r="D692" s="76">
        <v>1.1299999999999999</v>
      </c>
    </row>
    <row r="693" spans="1:4" x14ac:dyDescent="0.25">
      <c r="A693" s="147"/>
      <c r="B693" s="142" t="s">
        <v>1951</v>
      </c>
      <c r="C693" s="76" t="s">
        <v>2127</v>
      </c>
      <c r="D693" s="76">
        <v>2.2000000000000002</v>
      </c>
    </row>
    <row r="694" spans="1:4" x14ac:dyDescent="0.25">
      <c r="A694" s="147"/>
      <c r="B694" s="142" t="s">
        <v>1951</v>
      </c>
      <c r="C694" s="76" t="s">
        <v>2128</v>
      </c>
      <c r="D694" s="76">
        <v>1.8149999999999999</v>
      </c>
    </row>
    <row r="695" spans="1:4" x14ac:dyDescent="0.25">
      <c r="A695" s="147"/>
      <c r="B695" s="142" t="s">
        <v>1951</v>
      </c>
      <c r="C695" s="76" t="s">
        <v>2129</v>
      </c>
      <c r="D695" s="76">
        <v>1.9</v>
      </c>
    </row>
    <row r="696" spans="1:4" x14ac:dyDescent="0.25">
      <c r="A696" s="147"/>
      <c r="B696" s="142" t="s">
        <v>1951</v>
      </c>
      <c r="C696" s="76" t="s">
        <v>2130</v>
      </c>
      <c r="D696" s="76">
        <v>1.83</v>
      </c>
    </row>
    <row r="697" spans="1:4" x14ac:dyDescent="0.25">
      <c r="A697" s="147"/>
      <c r="B697" s="142" t="s">
        <v>1951</v>
      </c>
      <c r="C697" s="76" t="s">
        <v>2131</v>
      </c>
      <c r="D697" s="76">
        <v>2.16</v>
      </c>
    </row>
    <row r="698" spans="1:4" x14ac:dyDescent="0.25">
      <c r="A698" s="147"/>
      <c r="B698" s="142" t="s">
        <v>1951</v>
      </c>
      <c r="C698" s="76" t="s">
        <v>2132</v>
      </c>
      <c r="D698" s="76">
        <v>0.13</v>
      </c>
    </row>
    <row r="699" spans="1:4" x14ac:dyDescent="0.25">
      <c r="A699" s="147"/>
      <c r="B699" s="142" t="s">
        <v>1951</v>
      </c>
      <c r="C699" s="76" t="s">
        <v>2133</v>
      </c>
      <c r="D699" s="76">
        <v>0.122</v>
      </c>
    </row>
    <row r="700" spans="1:4" x14ac:dyDescent="0.25">
      <c r="A700" s="147"/>
      <c r="B700" s="102" t="s">
        <v>1958</v>
      </c>
      <c r="C700" s="146" t="s">
        <v>2003</v>
      </c>
      <c r="D700" s="76">
        <v>0.14000000000000001</v>
      </c>
    </row>
    <row r="701" spans="1:4" x14ac:dyDescent="0.25">
      <c r="A701" s="147"/>
      <c r="B701" s="76" t="s">
        <v>2002</v>
      </c>
      <c r="C701" s="146" t="s">
        <v>2004</v>
      </c>
      <c r="D701" s="76">
        <v>0.63</v>
      </c>
    </row>
    <row r="702" spans="1:4" x14ac:dyDescent="0.25">
      <c r="A702" s="147"/>
      <c r="B702" s="76" t="s">
        <v>2005</v>
      </c>
      <c r="C702" s="146" t="s">
        <v>2006</v>
      </c>
      <c r="D702" s="76">
        <v>8.91</v>
      </c>
    </row>
    <row r="703" spans="1:4" x14ac:dyDescent="0.25">
      <c r="A703" s="147"/>
      <c r="B703" s="142" t="s">
        <v>1951</v>
      </c>
      <c r="C703" s="76" t="s">
        <v>2134</v>
      </c>
      <c r="D703" s="76">
        <v>2.62</v>
      </c>
    </row>
    <row r="704" spans="1:4" x14ac:dyDescent="0.25">
      <c r="A704" s="147"/>
      <c r="B704" s="142" t="s">
        <v>1951</v>
      </c>
      <c r="C704" s="76" t="s">
        <v>2135</v>
      </c>
      <c r="D704" s="76">
        <v>4.8</v>
      </c>
    </row>
    <row r="705" spans="1:4" x14ac:dyDescent="0.25">
      <c r="A705" s="147"/>
      <c r="B705" s="142" t="s">
        <v>1951</v>
      </c>
      <c r="C705" s="76" t="s">
        <v>2136</v>
      </c>
      <c r="D705" s="76">
        <v>2</v>
      </c>
    </row>
    <row r="706" spans="1:4" x14ac:dyDescent="0.25">
      <c r="A706" s="147"/>
      <c r="B706" s="142" t="s">
        <v>1951</v>
      </c>
      <c r="C706" s="76" t="s">
        <v>2007</v>
      </c>
      <c r="D706" s="76">
        <v>4.76</v>
      </c>
    </row>
    <row r="707" spans="1:4" x14ac:dyDescent="0.25">
      <c r="A707" s="147"/>
      <c r="B707" s="142" t="s">
        <v>1951</v>
      </c>
      <c r="C707" s="76" t="s">
        <v>2137</v>
      </c>
      <c r="D707" s="76">
        <v>2.15</v>
      </c>
    </row>
    <row r="708" spans="1:4" x14ac:dyDescent="0.25">
      <c r="A708" s="147"/>
      <c r="B708" s="142" t="s">
        <v>1951</v>
      </c>
      <c r="C708" s="76" t="s">
        <v>2138</v>
      </c>
      <c r="D708" s="76">
        <v>3.9</v>
      </c>
    </row>
    <row r="709" spans="1:4" x14ac:dyDescent="0.25">
      <c r="A709" s="147"/>
      <c r="B709" s="142" t="s">
        <v>1951</v>
      </c>
      <c r="C709" s="76" t="s">
        <v>2008</v>
      </c>
      <c r="D709" s="76">
        <v>8.5</v>
      </c>
    </row>
    <row r="710" spans="1:4" x14ac:dyDescent="0.25">
      <c r="A710" s="147"/>
      <c r="B710" s="142" t="s">
        <v>1951</v>
      </c>
      <c r="C710" s="76" t="s">
        <v>2139</v>
      </c>
      <c r="D710" s="76">
        <v>1.03</v>
      </c>
    </row>
    <row r="711" spans="1:4" x14ac:dyDescent="0.25">
      <c r="A711" s="147"/>
      <c r="B711" s="76" t="s">
        <v>2014</v>
      </c>
      <c r="C711" s="76" t="s">
        <v>2140</v>
      </c>
      <c r="D711" s="76">
        <v>0.22</v>
      </c>
    </row>
    <row r="712" spans="1:4" x14ac:dyDescent="0.25">
      <c r="A712" s="147"/>
      <c r="B712" s="76" t="s">
        <v>1962</v>
      </c>
      <c r="C712" s="76" t="s">
        <v>2010</v>
      </c>
      <c r="D712" s="76">
        <v>1.31</v>
      </c>
    </row>
    <row r="713" spans="1:4" x14ac:dyDescent="0.25">
      <c r="A713" s="147"/>
      <c r="B713" s="102" t="s">
        <v>1958</v>
      </c>
      <c r="C713" s="76" t="s">
        <v>2012</v>
      </c>
      <c r="D713" s="76">
        <v>0.72</v>
      </c>
    </row>
    <row r="714" spans="1:4" x14ac:dyDescent="0.25">
      <c r="A714" s="147"/>
      <c r="B714" s="76" t="s">
        <v>2002</v>
      </c>
      <c r="C714" s="146" t="s">
        <v>2013</v>
      </c>
      <c r="D714" s="76">
        <v>0.88</v>
      </c>
    </row>
    <row r="715" spans="1:4" x14ac:dyDescent="0.25">
      <c r="A715" s="147"/>
      <c r="B715" s="76" t="s">
        <v>2014</v>
      </c>
      <c r="C715" s="146" t="s">
        <v>2015</v>
      </c>
      <c r="D715" s="76">
        <v>7</v>
      </c>
    </row>
    <row r="716" spans="1:4" x14ac:dyDescent="0.25">
      <c r="A716" s="147"/>
      <c r="B716" s="76" t="s">
        <v>2014</v>
      </c>
      <c r="C716" s="146" t="s">
        <v>2016</v>
      </c>
      <c r="D716" s="76">
        <v>4.5999999999999996</v>
      </c>
    </row>
    <row r="717" spans="1:4" x14ac:dyDescent="0.25">
      <c r="A717" s="147"/>
      <c r="B717" s="76" t="s">
        <v>2043</v>
      </c>
      <c r="C717" s="76" t="s">
        <v>2018</v>
      </c>
      <c r="D717" s="76">
        <v>3.35</v>
      </c>
    </row>
    <row r="718" spans="1:4" x14ac:dyDescent="0.25">
      <c r="A718" s="147"/>
      <c r="B718" s="142" t="s">
        <v>1951</v>
      </c>
      <c r="C718" s="76" t="s">
        <v>2141</v>
      </c>
      <c r="D718" s="76">
        <v>1.98</v>
      </c>
    </row>
    <row r="719" spans="1:4" x14ac:dyDescent="0.25">
      <c r="A719" s="147"/>
      <c r="B719" s="142" t="s">
        <v>1951</v>
      </c>
      <c r="C719" s="76" t="s">
        <v>2142</v>
      </c>
      <c r="D719" s="76">
        <v>3.2</v>
      </c>
    </row>
    <row r="720" spans="1:4" x14ac:dyDescent="0.25">
      <c r="A720" s="147"/>
      <c r="B720" s="76" t="s">
        <v>2014</v>
      </c>
      <c r="C720" s="76" t="s">
        <v>2019</v>
      </c>
      <c r="D720" s="76">
        <v>5.32</v>
      </c>
    </row>
    <row r="721" spans="1:4" x14ac:dyDescent="0.25">
      <c r="A721" s="147"/>
      <c r="B721" s="76" t="s">
        <v>2014</v>
      </c>
      <c r="C721" s="146" t="s">
        <v>2020</v>
      </c>
      <c r="D721" s="76">
        <v>3.5</v>
      </c>
    </row>
    <row r="722" spans="1:4" x14ac:dyDescent="0.25">
      <c r="A722" s="147"/>
      <c r="B722" s="76" t="s">
        <v>2014</v>
      </c>
      <c r="C722" s="146" t="s">
        <v>2021</v>
      </c>
      <c r="D722" s="76">
        <v>1.03</v>
      </c>
    </row>
    <row r="723" spans="1:4" x14ac:dyDescent="0.25">
      <c r="A723" s="147"/>
      <c r="B723" s="76" t="s">
        <v>2014</v>
      </c>
      <c r="C723" s="76" t="s">
        <v>2022</v>
      </c>
      <c r="D723" s="76">
        <v>8.86</v>
      </c>
    </row>
    <row r="724" spans="1:4" x14ac:dyDescent="0.25">
      <c r="A724" s="147"/>
      <c r="B724" s="142" t="s">
        <v>1951</v>
      </c>
      <c r="C724" s="76" t="s">
        <v>2143</v>
      </c>
      <c r="D724" s="76">
        <v>1.83</v>
      </c>
    </row>
    <row r="725" spans="1:4" x14ac:dyDescent="0.25">
      <c r="A725" s="147"/>
      <c r="B725" s="142" t="s">
        <v>1951</v>
      </c>
      <c r="C725" s="76" t="s">
        <v>2144</v>
      </c>
      <c r="D725" s="76">
        <v>1.85</v>
      </c>
    </row>
    <row r="726" spans="1:4" x14ac:dyDescent="0.25">
      <c r="A726" s="147"/>
      <c r="B726" s="142" t="s">
        <v>1951</v>
      </c>
      <c r="C726" s="76" t="s">
        <v>2145</v>
      </c>
      <c r="D726" s="76">
        <v>2.35</v>
      </c>
    </row>
    <row r="727" spans="1:4" x14ac:dyDescent="0.25">
      <c r="A727" s="147"/>
      <c r="B727" s="142" t="s">
        <v>1951</v>
      </c>
      <c r="C727" s="76" t="s">
        <v>2146</v>
      </c>
      <c r="D727" s="76">
        <v>1.73</v>
      </c>
    </row>
    <row r="728" spans="1:4" x14ac:dyDescent="0.25">
      <c r="A728" s="147"/>
      <c r="B728" s="142" t="s">
        <v>1951</v>
      </c>
      <c r="C728" s="76" t="s">
        <v>2147</v>
      </c>
      <c r="D728" s="76">
        <v>0.83</v>
      </c>
    </row>
    <row r="729" spans="1:4" x14ac:dyDescent="0.25">
      <c r="A729" s="147"/>
      <c r="B729" s="142" t="s">
        <v>1951</v>
      </c>
      <c r="C729" s="76" t="s">
        <v>1815</v>
      </c>
      <c r="D729" s="76">
        <v>1.2</v>
      </c>
    </row>
    <row r="730" spans="1:4" x14ac:dyDescent="0.25">
      <c r="A730" s="147"/>
      <c r="B730" s="142" t="s">
        <v>1951</v>
      </c>
      <c r="C730" s="76" t="s">
        <v>2148</v>
      </c>
      <c r="D730" s="76">
        <v>0.18</v>
      </c>
    </row>
    <row r="731" spans="1:4" x14ac:dyDescent="0.25">
      <c r="A731" s="147"/>
      <c r="B731" s="142" t="s">
        <v>1951</v>
      </c>
      <c r="C731" s="76" t="s">
        <v>2149</v>
      </c>
      <c r="D731" s="76">
        <v>3.2</v>
      </c>
    </row>
    <row r="732" spans="1:4" x14ac:dyDescent="0.25">
      <c r="A732" s="147"/>
      <c r="B732" s="76" t="s">
        <v>2150</v>
      </c>
      <c r="C732" s="76" t="s">
        <v>2151</v>
      </c>
      <c r="D732" s="76">
        <v>2.9</v>
      </c>
    </row>
    <row r="733" spans="1:4" x14ac:dyDescent="0.25">
      <c r="A733" s="147"/>
      <c r="B733" s="142" t="s">
        <v>1951</v>
      </c>
      <c r="C733" s="76" t="s">
        <v>2152</v>
      </c>
      <c r="D733" s="76">
        <v>3.2</v>
      </c>
    </row>
    <row r="734" spans="1:4" x14ac:dyDescent="0.25">
      <c r="A734" s="147"/>
      <c r="B734" s="142" t="s">
        <v>1951</v>
      </c>
      <c r="C734" s="76" t="s">
        <v>2153</v>
      </c>
      <c r="D734" s="76">
        <v>3.2</v>
      </c>
    </row>
    <row r="735" spans="1:4" x14ac:dyDescent="0.25">
      <c r="A735" s="147"/>
      <c r="B735" s="142" t="s">
        <v>1951</v>
      </c>
      <c r="C735" s="76" t="s">
        <v>2154</v>
      </c>
      <c r="D735" s="76">
        <v>1.7</v>
      </c>
    </row>
    <row r="736" spans="1:4" x14ac:dyDescent="0.25">
      <c r="A736" s="147"/>
      <c r="B736" s="142" t="s">
        <v>1951</v>
      </c>
      <c r="C736" s="76" t="s">
        <v>2155</v>
      </c>
      <c r="D736" s="76">
        <v>1.7</v>
      </c>
    </row>
    <row r="737" spans="1:4" x14ac:dyDescent="0.25">
      <c r="A737" s="147"/>
      <c r="B737" s="142" t="s">
        <v>1951</v>
      </c>
      <c r="C737" s="76" t="s">
        <v>2156</v>
      </c>
      <c r="D737" s="76">
        <v>1.7</v>
      </c>
    </row>
    <row r="738" spans="1:4" x14ac:dyDescent="0.25">
      <c r="A738" s="147"/>
      <c r="B738" s="142" t="s">
        <v>1951</v>
      </c>
      <c r="C738" s="76" t="s">
        <v>2157</v>
      </c>
      <c r="D738" s="76">
        <v>4.8</v>
      </c>
    </row>
    <row r="739" spans="1:4" x14ac:dyDescent="0.25">
      <c r="A739" s="147"/>
      <c r="B739" s="142" t="s">
        <v>1951</v>
      </c>
      <c r="C739" s="76" t="s">
        <v>2158</v>
      </c>
      <c r="D739" s="76">
        <v>3.33</v>
      </c>
    </row>
    <row r="740" spans="1:4" x14ac:dyDescent="0.25">
      <c r="A740" s="147"/>
      <c r="B740" s="76" t="s">
        <v>2159</v>
      </c>
      <c r="C740" s="76" t="s">
        <v>2024</v>
      </c>
      <c r="D740" s="76">
        <v>1.33</v>
      </c>
    </row>
    <row r="741" spans="1:4" x14ac:dyDescent="0.25">
      <c r="A741" s="147"/>
      <c r="B741" s="76" t="s">
        <v>2160</v>
      </c>
      <c r="C741" s="76" t="s">
        <v>2026</v>
      </c>
      <c r="D741" s="76">
        <v>4.6500000000000004</v>
      </c>
    </row>
    <row r="742" spans="1:4" x14ac:dyDescent="0.25">
      <c r="A742" s="147"/>
      <c r="B742" s="142" t="s">
        <v>1951</v>
      </c>
      <c r="C742" s="76" t="s">
        <v>2161</v>
      </c>
      <c r="D742" s="76">
        <v>3.9</v>
      </c>
    </row>
    <row r="743" spans="1:4" x14ac:dyDescent="0.25">
      <c r="A743" s="147"/>
      <c r="B743" s="142" t="s">
        <v>1951</v>
      </c>
      <c r="C743" s="76" t="s">
        <v>2162</v>
      </c>
      <c r="D743" s="76">
        <v>2.0099999999999998</v>
      </c>
    </row>
    <row r="744" spans="1:4" x14ac:dyDescent="0.25">
      <c r="A744" s="147"/>
      <c r="B744" s="76" t="s">
        <v>2163</v>
      </c>
      <c r="C744" s="76" t="s">
        <v>2030</v>
      </c>
      <c r="D744" s="76">
        <v>0.75</v>
      </c>
    </row>
    <row r="745" spans="1:4" x14ac:dyDescent="0.25">
      <c r="A745" s="147"/>
      <c r="B745" s="76" t="s">
        <v>2002</v>
      </c>
      <c r="C745" s="76" t="s">
        <v>2031</v>
      </c>
      <c r="D745" s="76">
        <v>0.85</v>
      </c>
    </row>
    <row r="746" spans="1:4" x14ac:dyDescent="0.25">
      <c r="A746" s="147"/>
      <c r="B746" s="131" t="s">
        <v>1946</v>
      </c>
      <c r="C746" s="76" t="s">
        <v>2032</v>
      </c>
      <c r="D746" s="76">
        <v>0.83</v>
      </c>
    </row>
    <row r="747" spans="1:4" x14ac:dyDescent="0.25">
      <c r="A747" s="147"/>
      <c r="B747" s="131" t="s">
        <v>1946</v>
      </c>
      <c r="C747" s="146" t="s">
        <v>2033</v>
      </c>
      <c r="D747" s="76">
        <v>0.67</v>
      </c>
    </row>
    <row r="748" spans="1:4" x14ac:dyDescent="0.25">
      <c r="A748" s="147"/>
      <c r="B748" s="76" t="s">
        <v>2034</v>
      </c>
      <c r="C748" s="146" t="s">
        <v>2035</v>
      </c>
      <c r="D748" s="76">
        <v>0.65</v>
      </c>
    </row>
    <row r="749" spans="1:4" x14ac:dyDescent="0.25">
      <c r="A749" s="147"/>
      <c r="B749" s="76" t="s">
        <v>2103</v>
      </c>
      <c r="C749" s="146" t="s">
        <v>2037</v>
      </c>
      <c r="D749" s="76">
        <v>1.28</v>
      </c>
    </row>
    <row r="750" spans="1:4" x14ac:dyDescent="0.25">
      <c r="A750" s="147"/>
      <c r="B750" s="76" t="s">
        <v>2002</v>
      </c>
      <c r="C750" s="146" t="s">
        <v>2038</v>
      </c>
      <c r="D750" s="76">
        <v>0.67</v>
      </c>
    </row>
    <row r="751" spans="1:4" x14ac:dyDescent="0.25">
      <c r="A751" s="147"/>
      <c r="B751" s="76" t="s">
        <v>2002</v>
      </c>
      <c r="C751" s="146" t="s">
        <v>2039</v>
      </c>
      <c r="D751" s="76">
        <v>1.4</v>
      </c>
    </row>
    <row r="752" spans="1:4" x14ac:dyDescent="0.25">
      <c r="A752" s="147"/>
      <c r="B752" s="76" t="s">
        <v>2002</v>
      </c>
      <c r="C752" s="146" t="s">
        <v>2040</v>
      </c>
      <c r="D752" s="76">
        <v>0.67</v>
      </c>
    </row>
    <row r="753" spans="1:4" x14ac:dyDescent="0.25">
      <c r="A753" s="147"/>
      <c r="B753" s="76" t="s">
        <v>1958</v>
      </c>
      <c r="C753" s="146" t="s">
        <v>2041</v>
      </c>
      <c r="D753" s="76">
        <v>0.8</v>
      </c>
    </row>
    <row r="754" spans="1:4" x14ac:dyDescent="0.25">
      <c r="A754" s="147"/>
      <c r="B754" s="76" t="s">
        <v>2043</v>
      </c>
      <c r="C754" s="146" t="s">
        <v>2044</v>
      </c>
      <c r="D754" s="76">
        <v>4.68</v>
      </c>
    </row>
    <row r="755" spans="1:4" x14ac:dyDescent="0.25">
      <c r="A755" s="147"/>
      <c r="B755" s="76" t="s">
        <v>2043</v>
      </c>
      <c r="C755" s="146" t="s">
        <v>2045</v>
      </c>
      <c r="D755" s="76">
        <v>8.5</v>
      </c>
    </row>
    <row r="756" spans="1:4" x14ac:dyDescent="0.25">
      <c r="A756" s="147"/>
      <c r="B756" s="76" t="s">
        <v>2043</v>
      </c>
      <c r="C756" s="146" t="s">
        <v>2046</v>
      </c>
      <c r="D756" s="76">
        <v>5.47</v>
      </c>
    </row>
    <row r="757" spans="1:4" x14ac:dyDescent="0.25">
      <c r="A757" s="147"/>
      <c r="B757" s="76" t="s">
        <v>2005</v>
      </c>
      <c r="C757" s="146" t="s">
        <v>2047</v>
      </c>
      <c r="D757" s="76">
        <v>7</v>
      </c>
    </row>
    <row r="758" spans="1:4" x14ac:dyDescent="0.25">
      <c r="A758" s="147"/>
      <c r="B758" s="76" t="s">
        <v>2005</v>
      </c>
      <c r="C758" s="146" t="s">
        <v>2048</v>
      </c>
      <c r="D758" s="76">
        <v>7.5</v>
      </c>
    </row>
    <row r="759" spans="1:4" x14ac:dyDescent="0.25">
      <c r="A759" s="147"/>
      <c r="B759" s="76" t="s">
        <v>2102</v>
      </c>
      <c r="C759" s="76" t="s">
        <v>2049</v>
      </c>
      <c r="D759" s="76">
        <v>10.08</v>
      </c>
    </row>
    <row r="760" spans="1:4" x14ac:dyDescent="0.25">
      <c r="A760" s="147"/>
      <c r="B760" s="76" t="s">
        <v>2102</v>
      </c>
      <c r="C760" s="76" t="s">
        <v>2050</v>
      </c>
      <c r="D760" s="76">
        <v>10.8</v>
      </c>
    </row>
    <row r="761" spans="1:4" x14ac:dyDescent="0.25">
      <c r="A761" s="147"/>
      <c r="B761" s="76" t="s">
        <v>2102</v>
      </c>
      <c r="C761" s="76" t="s">
        <v>2051</v>
      </c>
      <c r="D761" s="76">
        <v>10.8</v>
      </c>
    </row>
    <row r="762" spans="1:4" x14ac:dyDescent="0.25">
      <c r="A762" s="147"/>
      <c r="B762" s="76" t="s">
        <v>2102</v>
      </c>
      <c r="C762" s="76" t="s">
        <v>2052</v>
      </c>
      <c r="D762" s="76">
        <v>10.8</v>
      </c>
    </row>
    <row r="763" spans="1:4" x14ac:dyDescent="0.25">
      <c r="A763" s="147"/>
      <c r="B763" s="76" t="s">
        <v>2102</v>
      </c>
      <c r="C763" s="76" t="s">
        <v>2053</v>
      </c>
      <c r="D763" s="76">
        <v>10.8</v>
      </c>
    </row>
    <row r="764" spans="1:4" x14ac:dyDescent="0.25">
      <c r="A764" s="147"/>
      <c r="B764" s="76" t="s">
        <v>2102</v>
      </c>
      <c r="C764" s="76" t="s">
        <v>2054</v>
      </c>
      <c r="D764" s="76">
        <v>13</v>
      </c>
    </row>
    <row r="765" spans="1:4" x14ac:dyDescent="0.25">
      <c r="A765" s="147"/>
      <c r="B765" s="76" t="s">
        <v>2102</v>
      </c>
      <c r="C765" s="76" t="s">
        <v>2055</v>
      </c>
      <c r="D765" s="76">
        <v>10.8</v>
      </c>
    </row>
    <row r="766" spans="1:4" x14ac:dyDescent="0.25">
      <c r="A766" s="147"/>
      <c r="B766" s="76" t="s">
        <v>2102</v>
      </c>
      <c r="C766" s="76" t="s">
        <v>2056</v>
      </c>
      <c r="D766" s="76">
        <v>10.8</v>
      </c>
    </row>
    <row r="767" spans="1:4" x14ac:dyDescent="0.25">
      <c r="A767" s="147"/>
      <c r="B767" s="76" t="s">
        <v>2102</v>
      </c>
      <c r="C767" s="76" t="s">
        <v>2057</v>
      </c>
      <c r="D767" s="76">
        <v>4.38</v>
      </c>
    </row>
    <row r="768" spans="1:4" x14ac:dyDescent="0.25">
      <c r="A768" s="147"/>
      <c r="B768" s="76" t="s">
        <v>2102</v>
      </c>
      <c r="C768" s="76" t="s">
        <v>2058</v>
      </c>
      <c r="D768" s="76">
        <v>7.72</v>
      </c>
    </row>
    <row r="769" spans="1:4" x14ac:dyDescent="0.25">
      <c r="A769" s="147"/>
      <c r="B769" s="76" t="s">
        <v>2102</v>
      </c>
      <c r="C769" s="76" t="s">
        <v>2059</v>
      </c>
      <c r="D769" s="76">
        <v>7.71</v>
      </c>
    </row>
    <row r="770" spans="1:4" x14ac:dyDescent="0.25">
      <c r="A770" s="147"/>
      <c r="B770" s="76" t="s">
        <v>2102</v>
      </c>
      <c r="C770" s="76" t="s">
        <v>2060</v>
      </c>
      <c r="D770" s="76">
        <v>10.8</v>
      </c>
    </row>
    <row r="771" spans="1:4" x14ac:dyDescent="0.25">
      <c r="A771" s="147"/>
      <c r="B771" s="76" t="s">
        <v>2102</v>
      </c>
      <c r="C771" s="76" t="s">
        <v>2061</v>
      </c>
      <c r="D771" s="76">
        <v>10.82</v>
      </c>
    </row>
    <row r="772" spans="1:4" x14ac:dyDescent="0.25">
      <c r="A772" s="147"/>
      <c r="B772" s="76" t="s">
        <v>2102</v>
      </c>
      <c r="C772" s="76" t="s">
        <v>2062</v>
      </c>
      <c r="D772" s="76">
        <v>3.65</v>
      </c>
    </row>
    <row r="773" spans="1:4" x14ac:dyDescent="0.25">
      <c r="A773" s="147"/>
      <c r="B773" s="76" t="s">
        <v>2102</v>
      </c>
      <c r="C773" s="76" t="s">
        <v>2063</v>
      </c>
      <c r="D773" s="76">
        <v>4.45</v>
      </c>
    </row>
    <row r="774" spans="1:4" x14ac:dyDescent="0.25">
      <c r="A774" s="147"/>
      <c r="B774" s="76" t="s">
        <v>2102</v>
      </c>
      <c r="C774" s="76" t="s">
        <v>2064</v>
      </c>
      <c r="D774" s="76">
        <v>5.22</v>
      </c>
    </row>
    <row r="775" spans="1:4" x14ac:dyDescent="0.25">
      <c r="A775" s="147"/>
      <c r="B775" s="76" t="s">
        <v>2102</v>
      </c>
      <c r="C775" s="76" t="s">
        <v>2065</v>
      </c>
      <c r="D775" s="76">
        <v>4.2300000000000004</v>
      </c>
    </row>
    <row r="776" spans="1:4" x14ac:dyDescent="0.25">
      <c r="A776" s="147"/>
      <c r="B776" s="76" t="s">
        <v>2102</v>
      </c>
      <c r="C776" s="76" t="s">
        <v>2066</v>
      </c>
      <c r="D776" s="76">
        <v>17.329999999999998</v>
      </c>
    </row>
    <row r="777" spans="1:4" x14ac:dyDescent="0.25">
      <c r="A777" s="147"/>
      <c r="B777" s="76" t="s">
        <v>2067</v>
      </c>
      <c r="C777" s="76" t="s">
        <v>2068</v>
      </c>
      <c r="D777" s="76">
        <v>4.38</v>
      </c>
    </row>
    <row r="778" spans="1:4" x14ac:dyDescent="0.25">
      <c r="A778" s="147"/>
      <c r="B778" s="76" t="s">
        <v>2069</v>
      </c>
      <c r="C778" s="76" t="s">
        <v>2070</v>
      </c>
      <c r="D778" s="76">
        <v>17.32</v>
      </c>
    </row>
    <row r="779" spans="1:4" x14ac:dyDescent="0.25">
      <c r="A779" s="147"/>
      <c r="B779" s="148" t="s">
        <v>2102</v>
      </c>
      <c r="C779" s="143" t="s">
        <v>2071</v>
      </c>
      <c r="D779" s="78">
        <v>2.0099999999999998</v>
      </c>
    </row>
    <row r="780" spans="1:4" x14ac:dyDescent="0.25">
      <c r="A780" s="147"/>
      <c r="B780" s="148" t="s">
        <v>2102</v>
      </c>
      <c r="C780" s="79" t="s">
        <v>2072</v>
      </c>
      <c r="D780" s="78">
        <v>4.3099999999999996</v>
      </c>
    </row>
    <row r="781" spans="1:4" x14ac:dyDescent="0.25">
      <c r="A781" s="147"/>
      <c r="B781" s="148" t="s">
        <v>2102</v>
      </c>
      <c r="C781" s="79" t="s">
        <v>2073</v>
      </c>
      <c r="D781" s="78">
        <v>2.08</v>
      </c>
    </row>
    <row r="782" spans="1:4" x14ac:dyDescent="0.25">
      <c r="A782" s="147"/>
      <c r="B782" s="148" t="s">
        <v>2102</v>
      </c>
      <c r="C782" s="79" t="s">
        <v>2074</v>
      </c>
      <c r="D782" s="78">
        <v>2.06</v>
      </c>
    </row>
    <row r="783" spans="1:4" x14ac:dyDescent="0.25">
      <c r="A783" s="147"/>
      <c r="B783" s="148" t="s">
        <v>2102</v>
      </c>
      <c r="C783" s="79" t="s">
        <v>2075</v>
      </c>
      <c r="D783" s="78">
        <v>4.5999999999999996</v>
      </c>
    </row>
    <row r="784" spans="1:4" x14ac:dyDescent="0.25">
      <c r="A784" s="147"/>
      <c r="B784" s="148" t="s">
        <v>2102</v>
      </c>
      <c r="C784" s="79" t="s">
        <v>2076</v>
      </c>
      <c r="D784" s="78">
        <v>2.14</v>
      </c>
    </row>
    <row r="785" spans="1:4" x14ac:dyDescent="0.25">
      <c r="A785" s="147"/>
      <c r="B785" s="148" t="s">
        <v>2102</v>
      </c>
      <c r="C785" s="79" t="s">
        <v>2077</v>
      </c>
      <c r="D785" s="78">
        <v>3.28</v>
      </c>
    </row>
    <row r="786" spans="1:4" x14ac:dyDescent="0.25">
      <c r="A786" s="147"/>
      <c r="B786" s="148" t="s">
        <v>2102</v>
      </c>
      <c r="C786" s="79" t="s">
        <v>2078</v>
      </c>
      <c r="D786" s="78">
        <v>4.76</v>
      </c>
    </row>
    <row r="787" spans="1:4" x14ac:dyDescent="0.25">
      <c r="A787" s="147"/>
      <c r="B787" s="148" t="s">
        <v>2102</v>
      </c>
      <c r="C787" s="79" t="s">
        <v>2079</v>
      </c>
      <c r="D787" s="78">
        <v>4.8</v>
      </c>
    </row>
    <row r="788" spans="1:4" x14ac:dyDescent="0.25">
      <c r="A788" s="147"/>
      <c r="B788" s="148" t="s">
        <v>2102</v>
      </c>
      <c r="C788" s="79" t="s">
        <v>2080</v>
      </c>
      <c r="D788" s="78">
        <v>2.61</v>
      </c>
    </row>
    <row r="789" spans="1:4" x14ac:dyDescent="0.25">
      <c r="A789" s="147"/>
      <c r="B789" s="148" t="s">
        <v>2102</v>
      </c>
      <c r="C789" s="79" t="s">
        <v>2081</v>
      </c>
      <c r="D789" s="78">
        <v>3.76</v>
      </c>
    </row>
    <row r="790" spans="1:4" x14ac:dyDescent="0.25">
      <c r="A790" s="147"/>
      <c r="B790" s="148" t="s">
        <v>2102</v>
      </c>
      <c r="C790" s="79" t="s">
        <v>2082</v>
      </c>
      <c r="D790" s="78">
        <v>2.2000000000000002</v>
      </c>
    </row>
    <row r="791" spans="1:4" x14ac:dyDescent="0.25">
      <c r="A791" s="147"/>
      <c r="B791" s="148" t="s">
        <v>2102</v>
      </c>
      <c r="C791" s="79" t="s">
        <v>2083</v>
      </c>
      <c r="D791" s="78">
        <v>2.21</v>
      </c>
    </row>
    <row r="792" spans="1:4" x14ac:dyDescent="0.25">
      <c r="A792" s="147"/>
      <c r="B792" s="148" t="s">
        <v>2102</v>
      </c>
      <c r="C792" s="79" t="s">
        <v>2084</v>
      </c>
      <c r="D792" s="78">
        <v>8.48</v>
      </c>
    </row>
    <row r="793" spans="1:4" x14ac:dyDescent="0.25">
      <c r="A793" s="147"/>
      <c r="B793" s="148" t="s">
        <v>2102</v>
      </c>
      <c r="C793" s="79" t="s">
        <v>2085</v>
      </c>
      <c r="D793" s="78">
        <v>2.17</v>
      </c>
    </row>
    <row r="794" spans="1:4" x14ac:dyDescent="0.25">
      <c r="A794" s="147"/>
      <c r="B794" s="148" t="s">
        <v>2102</v>
      </c>
      <c r="C794" s="79" t="s">
        <v>2086</v>
      </c>
      <c r="D794" s="78">
        <v>7.16</v>
      </c>
    </row>
    <row r="795" spans="1:4" x14ac:dyDescent="0.25">
      <c r="A795" s="147"/>
      <c r="B795" s="148" t="s">
        <v>2102</v>
      </c>
      <c r="C795" s="79" t="s">
        <v>2087</v>
      </c>
      <c r="D795" s="78">
        <v>6.71</v>
      </c>
    </row>
    <row r="796" spans="1:4" x14ac:dyDescent="0.25">
      <c r="A796" s="147"/>
      <c r="B796" s="148" t="s">
        <v>2102</v>
      </c>
      <c r="C796" s="79" t="s">
        <v>2088</v>
      </c>
      <c r="D796" s="78">
        <v>24.5</v>
      </c>
    </row>
    <row r="797" spans="1:4" x14ac:dyDescent="0.25">
      <c r="A797" s="147"/>
      <c r="B797" s="79" t="s">
        <v>2089</v>
      </c>
      <c r="C797" s="79" t="s">
        <v>2090</v>
      </c>
      <c r="D797" s="78">
        <v>10.25</v>
      </c>
    </row>
    <row r="798" spans="1:4" x14ac:dyDescent="0.25">
      <c r="A798" s="147"/>
      <c r="B798" s="79" t="s">
        <v>2089</v>
      </c>
      <c r="C798" s="79" t="s">
        <v>2091</v>
      </c>
      <c r="D798" s="78">
        <v>17.170000000000002</v>
      </c>
    </row>
    <row r="799" spans="1:4" x14ac:dyDescent="0.25">
      <c r="A799" s="147"/>
      <c r="B799" s="79" t="s">
        <v>2092</v>
      </c>
      <c r="C799" s="79" t="s">
        <v>2093</v>
      </c>
      <c r="D799" s="78">
        <v>1.65</v>
      </c>
    </row>
    <row r="800" spans="1:4" x14ac:dyDescent="0.25">
      <c r="A800" s="147"/>
      <c r="B800" s="144" t="s">
        <v>2092</v>
      </c>
      <c r="C800" s="144" t="s">
        <v>2094</v>
      </c>
      <c r="D800" s="145">
        <v>0.16</v>
      </c>
    </row>
    <row r="801" spans="1:4" x14ac:dyDescent="0.25">
      <c r="A801" s="149"/>
      <c r="B801" s="79" t="s">
        <v>1974</v>
      </c>
      <c r="C801" s="79" t="s">
        <v>2095</v>
      </c>
      <c r="D801" s="78">
        <v>0.2</v>
      </c>
    </row>
    <row r="802" spans="1:4" x14ac:dyDescent="0.25">
      <c r="A802" s="88" t="s">
        <v>12</v>
      </c>
      <c r="B802" s="80"/>
      <c r="C802" s="80"/>
      <c r="D802" s="80">
        <f>SUM(D565:D801)</f>
        <v>1026.0970000000007</v>
      </c>
    </row>
    <row r="803" spans="1:4" s="3" customFormat="1" x14ac:dyDescent="0.25">
      <c r="A803" s="91"/>
      <c r="B803" s="81"/>
      <c r="C803" s="81"/>
      <c r="D803" s="81"/>
    </row>
    <row r="804" spans="1:4" x14ac:dyDescent="0.25">
      <c r="A804" s="82" t="s">
        <v>2164</v>
      </c>
      <c r="B804" s="110"/>
      <c r="C804" s="110"/>
      <c r="D804" s="110"/>
    </row>
    <row r="805" spans="1:4" x14ac:dyDescent="0.25">
      <c r="A805" s="75">
        <v>1</v>
      </c>
      <c r="B805" s="76" t="s">
        <v>2165</v>
      </c>
      <c r="C805" s="76" t="s">
        <v>2166</v>
      </c>
      <c r="D805" s="76">
        <v>0.32</v>
      </c>
    </row>
    <row r="806" spans="1:4" x14ac:dyDescent="0.25">
      <c r="A806" s="75">
        <v>2</v>
      </c>
      <c r="B806" s="76" t="s">
        <v>2167</v>
      </c>
      <c r="C806" s="76" t="s">
        <v>2168</v>
      </c>
      <c r="D806" s="76">
        <v>0.25</v>
      </c>
    </row>
    <row r="807" spans="1:4" x14ac:dyDescent="0.25">
      <c r="A807" s="75">
        <v>3</v>
      </c>
      <c r="B807" s="76" t="s">
        <v>2169</v>
      </c>
      <c r="C807" s="76" t="s">
        <v>2170</v>
      </c>
      <c r="D807" s="76">
        <v>1.1299999999999999</v>
      </c>
    </row>
    <row r="808" spans="1:4" x14ac:dyDescent="0.25">
      <c r="A808" s="75">
        <v>4</v>
      </c>
      <c r="B808" s="76" t="s">
        <v>2171</v>
      </c>
      <c r="C808" s="76" t="s">
        <v>2172</v>
      </c>
      <c r="D808" s="76">
        <v>0.2</v>
      </c>
    </row>
    <row r="809" spans="1:4" x14ac:dyDescent="0.25">
      <c r="A809" s="75">
        <v>5</v>
      </c>
      <c r="B809" s="76" t="s">
        <v>2173</v>
      </c>
      <c r="C809" s="76" t="s">
        <v>2174</v>
      </c>
      <c r="D809" s="76">
        <v>0.32</v>
      </c>
    </row>
    <row r="810" spans="1:4" x14ac:dyDescent="0.25">
      <c r="A810" s="75">
        <v>6</v>
      </c>
      <c r="B810" s="79" t="s">
        <v>2175</v>
      </c>
      <c r="C810" s="79" t="s">
        <v>2176</v>
      </c>
      <c r="D810" s="78">
        <v>0.5</v>
      </c>
    </row>
    <row r="811" spans="1:4" x14ac:dyDescent="0.25">
      <c r="A811" s="75">
        <v>7</v>
      </c>
      <c r="B811" s="79" t="s">
        <v>2177</v>
      </c>
      <c r="C811" s="79" t="s">
        <v>2178</v>
      </c>
      <c r="D811" s="78">
        <v>0.2</v>
      </c>
    </row>
    <row r="812" spans="1:4" x14ac:dyDescent="0.25">
      <c r="A812" s="75">
        <v>8</v>
      </c>
      <c r="B812" s="79" t="s">
        <v>2179</v>
      </c>
      <c r="C812" s="79" t="s">
        <v>2180</v>
      </c>
      <c r="D812" s="78">
        <v>0</v>
      </c>
    </row>
    <row r="813" spans="1:4" x14ac:dyDescent="0.25">
      <c r="A813" s="75">
        <v>9</v>
      </c>
      <c r="B813" s="79" t="s">
        <v>2181</v>
      </c>
      <c r="C813" s="79" t="s">
        <v>2182</v>
      </c>
      <c r="D813" s="78">
        <v>0</v>
      </c>
    </row>
    <row r="814" spans="1:4" x14ac:dyDescent="0.25">
      <c r="A814" s="88" t="s">
        <v>12</v>
      </c>
      <c r="B814" s="80"/>
      <c r="C814" s="80"/>
      <c r="D814" s="80">
        <f>SUM(D805:D813)</f>
        <v>2.92</v>
      </c>
    </row>
    <row r="815" spans="1:4" x14ac:dyDescent="0.25">
      <c r="A815" s="81"/>
      <c r="B815" s="81"/>
      <c r="C815" s="81"/>
      <c r="D815" s="81"/>
    </row>
    <row r="816" spans="1:4" x14ac:dyDescent="0.25">
      <c r="A816" s="110" t="s">
        <v>2183</v>
      </c>
      <c r="B816" s="110"/>
      <c r="C816" s="110"/>
      <c r="D816" s="110"/>
    </row>
    <row r="817" spans="1:8" x14ac:dyDescent="0.25">
      <c r="A817" s="150" t="s">
        <v>6</v>
      </c>
      <c r="B817" s="150"/>
      <c r="C817" s="150"/>
      <c r="D817" s="150"/>
    </row>
    <row r="818" spans="1:8" x14ac:dyDescent="0.25">
      <c r="A818" s="75">
        <v>1</v>
      </c>
      <c r="B818" s="76" t="s">
        <v>2184</v>
      </c>
      <c r="C818" s="76" t="s">
        <v>2185</v>
      </c>
      <c r="D818" s="76">
        <v>0.13500000000000001</v>
      </c>
    </row>
    <row r="819" spans="1:8" x14ac:dyDescent="0.25">
      <c r="A819" s="75">
        <v>2</v>
      </c>
      <c r="B819" s="76" t="s">
        <v>2186</v>
      </c>
      <c r="C819" s="76" t="s">
        <v>2187</v>
      </c>
      <c r="D819" s="76">
        <v>3.63</v>
      </c>
    </row>
    <row r="820" spans="1:8" x14ac:dyDescent="0.25">
      <c r="A820" s="75">
        <v>3</v>
      </c>
      <c r="B820" s="76" t="s">
        <v>2188</v>
      </c>
      <c r="C820" s="76" t="s">
        <v>2187</v>
      </c>
      <c r="D820" s="76">
        <v>1.58</v>
      </c>
    </row>
    <row r="821" spans="1:8" x14ac:dyDescent="0.25">
      <c r="A821" s="75">
        <v>4</v>
      </c>
      <c r="B821" s="76" t="s">
        <v>2189</v>
      </c>
      <c r="C821" s="76" t="s">
        <v>2097</v>
      </c>
      <c r="D821" s="76">
        <v>0.26700000000000002</v>
      </c>
    </row>
    <row r="822" spans="1:8" x14ac:dyDescent="0.25">
      <c r="A822" s="75">
        <v>5</v>
      </c>
      <c r="B822" s="76" t="s">
        <v>2190</v>
      </c>
      <c r="C822" s="76" t="s">
        <v>2191</v>
      </c>
      <c r="D822" s="76">
        <v>1.73</v>
      </c>
    </row>
    <row r="823" spans="1:8" x14ac:dyDescent="0.25">
      <c r="A823" s="75">
        <v>6</v>
      </c>
      <c r="B823" s="76" t="s">
        <v>2192</v>
      </c>
      <c r="C823" s="76" t="s">
        <v>2193</v>
      </c>
      <c r="D823" s="76">
        <v>0.66</v>
      </c>
    </row>
    <row r="824" spans="1:8" ht="30" x14ac:dyDescent="0.25">
      <c r="A824" s="75">
        <v>7</v>
      </c>
      <c r="B824" s="83" t="s">
        <v>2194</v>
      </c>
      <c r="C824" s="76" t="s">
        <v>2195</v>
      </c>
      <c r="D824" s="76">
        <v>2.5830000000000002</v>
      </c>
    </row>
    <row r="825" spans="1:8" x14ac:dyDescent="0.25">
      <c r="A825" s="75">
        <v>8</v>
      </c>
      <c r="B825" s="76" t="s">
        <v>2196</v>
      </c>
      <c r="C825" s="76" t="s">
        <v>2197</v>
      </c>
      <c r="D825" s="76">
        <v>3.4</v>
      </c>
      <c r="H825" s="151"/>
    </row>
    <row r="826" spans="1:8" x14ac:dyDescent="0.25">
      <c r="A826" s="80" t="s">
        <v>12</v>
      </c>
      <c r="B826" s="80"/>
      <c r="C826" s="80"/>
      <c r="D826" s="80">
        <f>SUM(D818:D825)</f>
        <v>13.985000000000001</v>
      </c>
    </row>
    <row r="827" spans="1:8" x14ac:dyDescent="0.25">
      <c r="A827" s="125"/>
      <c r="B827" s="125"/>
      <c r="C827" s="125"/>
      <c r="D827" s="125"/>
    </row>
    <row r="828" spans="1:8" x14ac:dyDescent="0.25">
      <c r="A828" s="152" t="s">
        <v>2198</v>
      </c>
      <c r="B828" s="153"/>
      <c r="C828" s="153"/>
      <c r="D828" s="153"/>
    </row>
    <row r="829" spans="1:8" x14ac:dyDescent="0.25">
      <c r="A829" s="154"/>
      <c r="B829" s="155"/>
      <c r="C829" s="155"/>
      <c r="D829" s="155"/>
    </row>
    <row r="830" spans="1:8" x14ac:dyDescent="0.25">
      <c r="A830" s="156" t="s">
        <v>2199</v>
      </c>
      <c r="B830" s="156" t="s">
        <v>7</v>
      </c>
      <c r="C830" s="156" t="s">
        <v>2200</v>
      </c>
      <c r="D830" s="157" t="s">
        <v>2201</v>
      </c>
    </row>
    <row r="831" spans="1:8" x14ac:dyDescent="0.25">
      <c r="A831" s="76">
        <v>1</v>
      </c>
      <c r="B831" s="158" t="s">
        <v>2202</v>
      </c>
      <c r="C831" s="158" t="s">
        <v>2203</v>
      </c>
      <c r="D831" s="159">
        <v>3.1</v>
      </c>
    </row>
    <row r="832" spans="1:8" x14ac:dyDescent="0.25">
      <c r="A832" s="76">
        <v>2</v>
      </c>
      <c r="B832" s="158" t="s">
        <v>2204</v>
      </c>
      <c r="C832" s="158" t="s">
        <v>2205</v>
      </c>
      <c r="D832" s="159">
        <v>4.3</v>
      </c>
    </row>
    <row r="833" spans="1:9" x14ac:dyDescent="0.25">
      <c r="A833" s="160">
        <v>3</v>
      </c>
      <c r="B833" s="161" t="s">
        <v>2206</v>
      </c>
      <c r="C833" s="162" t="s">
        <v>2207</v>
      </c>
      <c r="D833" s="163">
        <v>3.07</v>
      </c>
    </row>
    <row r="834" spans="1:9" x14ac:dyDescent="0.25">
      <c r="A834" s="163"/>
      <c r="B834" s="161"/>
      <c r="C834" s="162"/>
      <c r="D834" s="163"/>
      <c r="F834" s="164"/>
    </row>
    <row r="835" spans="1:9" x14ac:dyDescent="0.25">
      <c r="A835" s="76">
        <v>4</v>
      </c>
      <c r="B835" s="158" t="s">
        <v>2208</v>
      </c>
      <c r="C835" s="158" t="s">
        <v>2209</v>
      </c>
      <c r="D835" s="159">
        <v>1.8</v>
      </c>
      <c r="F835" s="164"/>
    </row>
    <row r="836" spans="1:9" x14ac:dyDescent="0.25">
      <c r="A836" s="76">
        <v>5</v>
      </c>
      <c r="B836" s="161" t="s">
        <v>2210</v>
      </c>
      <c r="C836" s="161" t="s">
        <v>2211</v>
      </c>
      <c r="D836" s="163">
        <v>5.3</v>
      </c>
    </row>
    <row r="837" spans="1:9" x14ac:dyDescent="0.25">
      <c r="A837" s="76">
        <v>6</v>
      </c>
      <c r="B837" s="161"/>
      <c r="C837" s="161"/>
      <c r="D837" s="163"/>
      <c r="F837" s="164"/>
    </row>
    <row r="838" spans="1:9" x14ac:dyDescent="0.25">
      <c r="A838" s="76">
        <v>7</v>
      </c>
      <c r="B838" s="158" t="s">
        <v>2212</v>
      </c>
      <c r="C838" s="158" t="s">
        <v>2213</v>
      </c>
      <c r="D838" s="159">
        <v>1.5</v>
      </c>
      <c r="F838" s="164"/>
    </row>
    <row r="839" spans="1:9" x14ac:dyDescent="0.25">
      <c r="A839" s="76">
        <v>8</v>
      </c>
      <c r="B839" s="158" t="s">
        <v>2214</v>
      </c>
      <c r="C839" s="158" t="s">
        <v>2215</v>
      </c>
      <c r="D839" s="159">
        <v>3.3</v>
      </c>
    </row>
    <row r="840" spans="1:9" x14ac:dyDescent="0.25">
      <c r="A840" s="76">
        <v>9</v>
      </c>
      <c r="B840" s="158" t="s">
        <v>2212</v>
      </c>
      <c r="C840" s="158" t="s">
        <v>2216</v>
      </c>
      <c r="D840" s="159">
        <v>2.8</v>
      </c>
    </row>
    <row r="841" spans="1:9" x14ac:dyDescent="0.25">
      <c r="A841" s="76">
        <v>10</v>
      </c>
      <c r="B841" s="158" t="s">
        <v>2217</v>
      </c>
      <c r="C841" s="158" t="s">
        <v>2218</v>
      </c>
      <c r="D841" s="159">
        <v>10.8</v>
      </c>
    </row>
    <row r="842" spans="1:9" x14ac:dyDescent="0.25">
      <c r="A842" s="76">
        <v>11</v>
      </c>
      <c r="B842" s="158" t="s">
        <v>2219</v>
      </c>
      <c r="C842" s="158" t="s">
        <v>2220</v>
      </c>
      <c r="D842" s="159">
        <v>11.5</v>
      </c>
    </row>
    <row r="843" spans="1:9" x14ac:dyDescent="0.25">
      <c r="A843" s="76">
        <v>12</v>
      </c>
      <c r="B843" s="158" t="s">
        <v>2221</v>
      </c>
      <c r="C843" s="158" t="s">
        <v>2222</v>
      </c>
      <c r="D843" s="159">
        <v>14.2</v>
      </c>
      <c r="G843" s="164"/>
      <c r="H843" s="164"/>
      <c r="I843" s="164"/>
    </row>
    <row r="844" spans="1:9" x14ac:dyDescent="0.25">
      <c r="A844" s="76">
        <v>13</v>
      </c>
      <c r="B844" s="158" t="s">
        <v>2223</v>
      </c>
      <c r="C844" s="158" t="s">
        <v>2224</v>
      </c>
      <c r="D844" s="159">
        <v>9.09</v>
      </c>
      <c r="G844" s="164"/>
      <c r="H844" s="164"/>
      <c r="I844" s="164"/>
    </row>
    <row r="845" spans="1:9" x14ac:dyDescent="0.25">
      <c r="A845" s="76">
        <v>14</v>
      </c>
      <c r="B845" s="165" t="s">
        <v>2225</v>
      </c>
      <c r="C845" s="165" t="s">
        <v>2226</v>
      </c>
      <c r="D845" s="166">
        <v>1.4</v>
      </c>
    </row>
    <row r="846" spans="1:9" x14ac:dyDescent="0.25">
      <c r="A846" s="76">
        <v>15</v>
      </c>
      <c r="B846" s="165" t="s">
        <v>2227</v>
      </c>
      <c r="C846" s="165" t="s">
        <v>2228</v>
      </c>
      <c r="D846" s="166">
        <v>2</v>
      </c>
    </row>
    <row r="847" spans="1:9" x14ac:dyDescent="0.25">
      <c r="A847" s="76">
        <v>16</v>
      </c>
      <c r="B847" s="165" t="s">
        <v>2229</v>
      </c>
      <c r="C847" s="165" t="s">
        <v>2230</v>
      </c>
      <c r="D847" s="166">
        <v>9.1999999999999993</v>
      </c>
      <c r="G847" s="164"/>
      <c r="H847" s="164"/>
      <c r="I847" s="164"/>
    </row>
    <row r="848" spans="1:9" x14ac:dyDescent="0.25">
      <c r="A848" s="76">
        <v>17</v>
      </c>
      <c r="B848" s="165" t="s">
        <v>2231</v>
      </c>
      <c r="C848" s="165" t="s">
        <v>2232</v>
      </c>
      <c r="D848" s="166">
        <v>8</v>
      </c>
      <c r="G848" s="164"/>
      <c r="H848" s="164"/>
      <c r="I848" s="164"/>
    </row>
    <row r="849" spans="1:12" x14ac:dyDescent="0.25">
      <c r="A849" s="76">
        <v>18</v>
      </c>
      <c r="B849" s="165" t="s">
        <v>2233</v>
      </c>
      <c r="C849" s="165" t="s">
        <v>2234</v>
      </c>
      <c r="D849" s="166">
        <v>4.2</v>
      </c>
      <c r="G849" s="164"/>
      <c r="H849" s="164"/>
      <c r="I849" s="164"/>
    </row>
    <row r="850" spans="1:12" x14ac:dyDescent="0.25">
      <c r="A850" s="76">
        <v>19</v>
      </c>
      <c r="B850" s="165" t="s">
        <v>2235</v>
      </c>
      <c r="C850" s="165" t="s">
        <v>2236</v>
      </c>
      <c r="D850" s="166">
        <v>5.6</v>
      </c>
      <c r="G850" s="164"/>
      <c r="H850" s="164"/>
      <c r="I850" s="164"/>
    </row>
    <row r="851" spans="1:12" x14ac:dyDescent="0.25">
      <c r="A851" s="76">
        <v>20</v>
      </c>
      <c r="B851" s="165" t="s">
        <v>2237</v>
      </c>
      <c r="C851" s="165" t="s">
        <v>2238</v>
      </c>
      <c r="D851" s="166">
        <v>0.7</v>
      </c>
      <c r="G851" s="164"/>
      <c r="H851" s="164"/>
      <c r="I851" s="164"/>
    </row>
    <row r="852" spans="1:12" x14ac:dyDescent="0.25">
      <c r="A852" s="76">
        <v>21</v>
      </c>
      <c r="B852" s="165" t="s">
        <v>2239</v>
      </c>
      <c r="C852" s="165" t="s">
        <v>2240</v>
      </c>
      <c r="D852" s="166">
        <v>3.61</v>
      </c>
    </row>
    <row r="853" spans="1:12" ht="30" x14ac:dyDescent="0.25">
      <c r="A853" s="76">
        <v>22</v>
      </c>
      <c r="B853" s="165" t="s">
        <v>2241</v>
      </c>
      <c r="C853" s="165" t="s">
        <v>2242</v>
      </c>
      <c r="D853" s="166">
        <v>10.8</v>
      </c>
      <c r="G853" s="164"/>
      <c r="H853" s="164"/>
      <c r="I853" s="164"/>
    </row>
    <row r="854" spans="1:12" x14ac:dyDescent="0.25">
      <c r="A854" s="76">
        <v>23</v>
      </c>
      <c r="B854" s="165" t="s">
        <v>2243</v>
      </c>
      <c r="C854" s="165" t="s">
        <v>2244</v>
      </c>
      <c r="D854" s="166">
        <v>4.9800000000000004</v>
      </c>
      <c r="F854" s="2"/>
      <c r="G854" s="164"/>
      <c r="H854" s="164"/>
      <c r="I854" s="164"/>
    </row>
    <row r="855" spans="1:12" x14ac:dyDescent="0.25">
      <c r="A855" s="76">
        <v>24</v>
      </c>
      <c r="B855" s="165" t="s">
        <v>2245</v>
      </c>
      <c r="C855" s="165" t="s">
        <v>2246</v>
      </c>
      <c r="D855" s="166"/>
    </row>
    <row r="856" spans="1:12" x14ac:dyDescent="0.25">
      <c r="A856" s="76">
        <v>25</v>
      </c>
      <c r="B856" s="165" t="s">
        <v>2247</v>
      </c>
      <c r="C856" s="165" t="s">
        <v>2248</v>
      </c>
      <c r="D856" s="166">
        <v>0.24</v>
      </c>
      <c r="F856" s="164"/>
      <c r="G856" s="164"/>
      <c r="H856" s="164"/>
      <c r="I856" s="164"/>
    </row>
    <row r="857" spans="1:12" x14ac:dyDescent="0.25">
      <c r="A857" s="76">
        <v>26</v>
      </c>
      <c r="B857" s="165" t="s">
        <v>2249</v>
      </c>
      <c r="C857" s="165" t="s">
        <v>2250</v>
      </c>
      <c r="D857" s="166">
        <v>13.02</v>
      </c>
    </row>
    <row r="858" spans="1:12" x14ac:dyDescent="0.25">
      <c r="A858" s="76">
        <v>27</v>
      </c>
      <c r="B858" s="165" t="s">
        <v>2251</v>
      </c>
      <c r="C858" s="165" t="s">
        <v>2252</v>
      </c>
      <c r="D858" s="166">
        <v>4.5</v>
      </c>
      <c r="G858" s="164"/>
      <c r="H858" s="164"/>
      <c r="I858" s="164"/>
    </row>
    <row r="859" spans="1:12" x14ac:dyDescent="0.25">
      <c r="A859" s="76">
        <v>28</v>
      </c>
      <c r="B859" s="165" t="s">
        <v>2253</v>
      </c>
      <c r="C859" s="165" t="s">
        <v>2254</v>
      </c>
      <c r="D859" s="166">
        <v>1.2</v>
      </c>
      <c r="G859" s="164"/>
      <c r="H859" s="164"/>
      <c r="I859" s="164"/>
    </row>
    <row r="860" spans="1:12" x14ac:dyDescent="0.25">
      <c r="A860" s="76">
        <v>29</v>
      </c>
      <c r="B860" s="165" t="s">
        <v>2255</v>
      </c>
      <c r="C860" s="165" t="s">
        <v>2256</v>
      </c>
      <c r="D860" s="166">
        <v>1.8</v>
      </c>
      <c r="G860" s="164"/>
      <c r="H860" s="164"/>
      <c r="I860" s="164"/>
      <c r="J860" s="3"/>
      <c r="K860" s="3"/>
      <c r="L860" s="3"/>
    </row>
    <row r="861" spans="1:12" x14ac:dyDescent="0.25">
      <c r="A861" s="76">
        <v>31</v>
      </c>
      <c r="B861" s="158" t="s">
        <v>2257</v>
      </c>
      <c r="C861" s="158" t="s">
        <v>2258</v>
      </c>
      <c r="D861" s="159">
        <v>11.4</v>
      </c>
      <c r="G861" s="164"/>
      <c r="H861" s="164"/>
      <c r="I861" s="164"/>
    </row>
    <row r="862" spans="1:12" s="3" customFormat="1" x14ac:dyDescent="0.25">
      <c r="A862" s="76">
        <v>32</v>
      </c>
      <c r="B862" s="158" t="s">
        <v>2259</v>
      </c>
      <c r="C862" s="158" t="s">
        <v>2260</v>
      </c>
      <c r="D862" s="159">
        <v>1.5</v>
      </c>
      <c r="G862" s="167"/>
      <c r="H862" s="167"/>
      <c r="I862" s="167"/>
    </row>
    <row r="863" spans="1:12" s="3" customFormat="1" x14ac:dyDescent="0.25">
      <c r="A863" s="76">
        <v>33</v>
      </c>
      <c r="B863" s="158" t="s">
        <v>2261</v>
      </c>
      <c r="C863" s="158" t="s">
        <v>2262</v>
      </c>
      <c r="D863" s="159">
        <v>13.5</v>
      </c>
      <c r="G863" s="167"/>
      <c r="H863" s="167"/>
      <c r="I863" s="167"/>
    </row>
    <row r="864" spans="1:12" s="3" customFormat="1" x14ac:dyDescent="0.25">
      <c r="A864" s="76">
        <v>34</v>
      </c>
      <c r="B864" s="158" t="s">
        <v>2263</v>
      </c>
      <c r="C864" s="158" t="s">
        <v>2264</v>
      </c>
      <c r="D864" s="159">
        <v>0.84</v>
      </c>
      <c r="G864" s="167"/>
      <c r="H864" s="167"/>
      <c r="I864" s="167"/>
    </row>
    <row r="865" spans="1:13" s="3" customFormat="1" x14ac:dyDescent="0.25">
      <c r="A865" s="76">
        <v>35</v>
      </c>
      <c r="B865" s="168" t="s">
        <v>1698</v>
      </c>
      <c r="C865" s="168" t="s">
        <v>2265</v>
      </c>
      <c r="D865" s="159">
        <v>0.49</v>
      </c>
      <c r="G865" s="167"/>
      <c r="H865" s="167"/>
      <c r="I865" s="167"/>
    </row>
    <row r="866" spans="1:13" s="3" customFormat="1" ht="30" x14ac:dyDescent="0.25">
      <c r="A866" s="76">
        <v>36</v>
      </c>
      <c r="B866" s="165" t="s">
        <v>2266</v>
      </c>
      <c r="C866" s="165" t="s">
        <v>2267</v>
      </c>
      <c r="D866" s="166">
        <v>7.03</v>
      </c>
      <c r="G866" s="167"/>
      <c r="H866" s="167"/>
      <c r="I866" s="167"/>
    </row>
    <row r="867" spans="1:13" s="3" customFormat="1" ht="30" x14ac:dyDescent="0.25">
      <c r="A867" s="76">
        <v>37</v>
      </c>
      <c r="B867" s="169" t="s">
        <v>2268</v>
      </c>
      <c r="C867" s="158" t="s">
        <v>2269</v>
      </c>
      <c r="D867" s="159">
        <v>0.8</v>
      </c>
      <c r="G867" s="167"/>
      <c r="H867" s="167"/>
      <c r="I867" s="167"/>
    </row>
    <row r="868" spans="1:13" s="3" customFormat="1" x14ac:dyDescent="0.25">
      <c r="A868" s="76">
        <v>38</v>
      </c>
      <c r="B868" s="158" t="s">
        <v>2270</v>
      </c>
      <c r="C868" s="158" t="s">
        <v>2271</v>
      </c>
      <c r="D868" s="159">
        <v>1.2</v>
      </c>
      <c r="G868" s="167"/>
      <c r="H868" s="167"/>
      <c r="I868" s="167"/>
    </row>
    <row r="869" spans="1:13" s="3" customFormat="1" x14ac:dyDescent="0.25">
      <c r="A869" s="76">
        <v>39</v>
      </c>
      <c r="B869" s="158" t="s">
        <v>2272</v>
      </c>
      <c r="C869" s="158" t="s">
        <v>2273</v>
      </c>
      <c r="D869" s="159">
        <v>5.3</v>
      </c>
      <c r="G869" s="167"/>
      <c r="H869" s="167"/>
      <c r="I869" s="167"/>
      <c r="J869" s="167"/>
      <c r="K869" s="167"/>
      <c r="L869" s="167"/>
      <c r="M869" s="167"/>
    </row>
    <row r="870" spans="1:13" s="3" customFormat="1" x14ac:dyDescent="0.25">
      <c r="A870" s="76">
        <v>40</v>
      </c>
      <c r="B870" s="158" t="s">
        <v>2274</v>
      </c>
      <c r="C870" s="158" t="s">
        <v>2275</v>
      </c>
      <c r="D870" s="159">
        <v>6.58</v>
      </c>
      <c r="G870" s="167"/>
      <c r="H870" s="167"/>
      <c r="I870" s="167"/>
    </row>
    <row r="871" spans="1:13" s="3" customFormat="1" x14ac:dyDescent="0.25">
      <c r="A871" s="76">
        <v>41</v>
      </c>
      <c r="B871" s="158" t="s">
        <v>2276</v>
      </c>
      <c r="C871" s="158" t="s">
        <v>2277</v>
      </c>
      <c r="D871" s="159">
        <v>2.7</v>
      </c>
      <c r="G871" s="167"/>
      <c r="H871" s="167"/>
      <c r="I871" s="167"/>
    </row>
    <row r="872" spans="1:13" s="3" customFormat="1" x14ac:dyDescent="0.25">
      <c r="A872" s="76">
        <v>42</v>
      </c>
      <c r="B872" s="158" t="s">
        <v>2276</v>
      </c>
      <c r="C872" s="158" t="s">
        <v>2278</v>
      </c>
      <c r="D872" s="159">
        <v>0.46</v>
      </c>
      <c r="G872" s="167"/>
      <c r="H872" s="167"/>
      <c r="I872" s="167"/>
    </row>
    <row r="873" spans="1:13" s="3" customFormat="1" x14ac:dyDescent="0.25">
      <c r="A873" s="76">
        <v>43</v>
      </c>
      <c r="B873" s="158" t="s">
        <v>2276</v>
      </c>
      <c r="C873" s="158" t="s">
        <v>2279</v>
      </c>
      <c r="D873" s="159">
        <v>3.8</v>
      </c>
      <c r="G873" s="167"/>
      <c r="H873" s="167"/>
      <c r="I873" s="167"/>
    </row>
    <row r="874" spans="1:13" s="3" customFormat="1" x14ac:dyDescent="0.25">
      <c r="A874" s="76">
        <v>44</v>
      </c>
      <c r="B874" s="158" t="s">
        <v>2276</v>
      </c>
      <c r="C874" s="158" t="s">
        <v>2280</v>
      </c>
      <c r="D874" s="159">
        <v>5.94</v>
      </c>
    </row>
    <row r="875" spans="1:13" s="3" customFormat="1" ht="30" x14ac:dyDescent="0.25">
      <c r="A875" s="76">
        <v>46</v>
      </c>
      <c r="B875" s="158" t="s">
        <v>2281</v>
      </c>
      <c r="C875" s="158" t="s">
        <v>2282</v>
      </c>
      <c r="D875" s="159">
        <v>7.05</v>
      </c>
      <c r="G875" s="167"/>
      <c r="H875" s="167"/>
      <c r="I875" s="167"/>
    </row>
    <row r="876" spans="1:13" s="3" customFormat="1" ht="29.25" customHeight="1" x14ac:dyDescent="0.25">
      <c r="A876" s="76">
        <v>47</v>
      </c>
      <c r="B876" s="169" t="s">
        <v>2283</v>
      </c>
      <c r="C876" s="158" t="s">
        <v>2284</v>
      </c>
      <c r="D876" s="159">
        <v>0.7</v>
      </c>
      <c r="G876" s="167"/>
      <c r="H876" s="167"/>
      <c r="I876" s="167"/>
    </row>
    <row r="877" spans="1:13" s="3" customFormat="1" x14ac:dyDescent="0.25">
      <c r="A877" s="76">
        <v>48</v>
      </c>
      <c r="B877" s="158" t="s">
        <v>2285</v>
      </c>
      <c r="C877" s="158" t="s">
        <v>2286</v>
      </c>
      <c r="D877" s="159">
        <v>14.2</v>
      </c>
      <c r="G877" s="167"/>
      <c r="H877" s="167"/>
      <c r="I877" s="167"/>
    </row>
    <row r="878" spans="1:13" s="3" customFormat="1" x14ac:dyDescent="0.25">
      <c r="A878" s="76">
        <v>49</v>
      </c>
      <c r="B878" s="158" t="s">
        <v>2287</v>
      </c>
      <c r="C878" s="158" t="s">
        <v>2288</v>
      </c>
      <c r="D878" s="159">
        <v>3.51</v>
      </c>
      <c r="G878" s="167"/>
      <c r="H878" s="167"/>
      <c r="I878" s="167"/>
    </row>
    <row r="879" spans="1:13" s="3" customFormat="1" x14ac:dyDescent="0.25">
      <c r="A879" s="76">
        <v>50</v>
      </c>
      <c r="B879" s="158" t="s">
        <v>2289</v>
      </c>
      <c r="C879" s="158" t="s">
        <v>2290</v>
      </c>
      <c r="D879" s="159">
        <v>6.63</v>
      </c>
      <c r="G879" s="167"/>
      <c r="H879" s="167"/>
      <c r="I879" s="167"/>
    </row>
    <row r="880" spans="1:13" s="3" customFormat="1" x14ac:dyDescent="0.25">
      <c r="A880" s="76">
        <v>51</v>
      </c>
      <c r="B880" s="158" t="s">
        <v>2291</v>
      </c>
      <c r="C880" s="158" t="s">
        <v>2292</v>
      </c>
      <c r="D880" s="159">
        <v>1.44</v>
      </c>
      <c r="G880" s="167"/>
      <c r="H880" s="167"/>
      <c r="I880" s="167"/>
    </row>
    <row r="881" spans="1:13" s="3" customFormat="1" x14ac:dyDescent="0.25">
      <c r="A881" s="76">
        <v>52</v>
      </c>
      <c r="B881" s="158" t="s">
        <v>2291</v>
      </c>
      <c r="C881" s="158" t="s">
        <v>2293</v>
      </c>
      <c r="D881" s="159">
        <v>0.55000000000000004</v>
      </c>
      <c r="G881" s="167"/>
      <c r="H881" s="167"/>
      <c r="I881" s="167"/>
    </row>
    <row r="882" spans="1:13" s="3" customFormat="1" x14ac:dyDescent="0.25">
      <c r="A882" s="76">
        <v>53</v>
      </c>
      <c r="B882" s="158" t="s">
        <v>2294</v>
      </c>
      <c r="C882" s="158" t="s">
        <v>2295</v>
      </c>
      <c r="D882" s="159">
        <v>6.5</v>
      </c>
      <c r="G882" s="167"/>
      <c r="H882" s="167"/>
      <c r="I882" s="167"/>
    </row>
    <row r="883" spans="1:13" s="3" customFormat="1" x14ac:dyDescent="0.25">
      <c r="A883" s="76" t="s">
        <v>12</v>
      </c>
      <c r="B883" s="76"/>
      <c r="C883" s="76"/>
      <c r="D883" s="76">
        <f>SUM(D831:D882)</f>
        <v>244.13000000000005</v>
      </c>
      <c r="G883" s="167"/>
      <c r="H883" s="167"/>
      <c r="I883" s="167"/>
    </row>
    <row r="884" spans="1:13" x14ac:dyDescent="0.25">
      <c r="A884" s="125"/>
      <c r="B884" s="125"/>
      <c r="C884" s="125"/>
      <c r="D884" s="125"/>
    </row>
    <row r="885" spans="1:13" x14ac:dyDescent="0.25">
      <c r="A885" s="170" t="s">
        <v>2296</v>
      </c>
      <c r="B885" s="170"/>
      <c r="C885" s="170"/>
      <c r="D885" s="170"/>
    </row>
    <row r="886" spans="1:13" x14ac:dyDescent="0.25">
      <c r="A886" s="156" t="s">
        <v>2199</v>
      </c>
      <c r="B886" s="156" t="s">
        <v>7</v>
      </c>
      <c r="C886" s="156" t="s">
        <v>2200</v>
      </c>
      <c r="D886" s="157" t="s">
        <v>2201</v>
      </c>
    </row>
    <row r="887" spans="1:13" x14ac:dyDescent="0.25">
      <c r="A887" s="76">
        <v>1</v>
      </c>
      <c r="B887" s="76" t="s">
        <v>2297</v>
      </c>
      <c r="C887" s="76"/>
      <c r="D887" s="171">
        <v>1.1499999999999999</v>
      </c>
    </row>
    <row r="888" spans="1:13" s="3" customFormat="1" x14ac:dyDescent="0.25">
      <c r="A888" s="76">
        <v>2</v>
      </c>
      <c r="B888" s="76" t="s">
        <v>2298</v>
      </c>
      <c r="C888" s="76"/>
      <c r="D888" s="171">
        <v>1.53</v>
      </c>
      <c r="F888" s="167"/>
      <c r="G888" s="167"/>
      <c r="H888" s="167"/>
      <c r="I888" s="167"/>
      <c r="J888" s="167"/>
      <c r="K888" s="167"/>
      <c r="L888" s="167"/>
      <c r="M888" s="167"/>
    </row>
    <row r="889" spans="1:13" s="3" customFormat="1" x14ac:dyDescent="0.25">
      <c r="A889" s="76">
        <v>3</v>
      </c>
      <c r="B889" s="76" t="s">
        <v>2299</v>
      </c>
      <c r="C889" s="76"/>
      <c r="D889" s="171">
        <v>0.78</v>
      </c>
    </row>
    <row r="890" spans="1:13" x14ac:dyDescent="0.25">
      <c r="A890" s="76">
        <v>4</v>
      </c>
      <c r="B890" s="76" t="s">
        <v>2300</v>
      </c>
      <c r="C890" s="76"/>
      <c r="D890" s="171">
        <v>0.73</v>
      </c>
    </row>
    <row r="891" spans="1:13" x14ac:dyDescent="0.25">
      <c r="A891" s="76">
        <v>5</v>
      </c>
      <c r="B891" s="76" t="s">
        <v>2301</v>
      </c>
      <c r="C891" s="76"/>
      <c r="D891" s="171">
        <v>1.7</v>
      </c>
    </row>
    <row r="892" spans="1:13" x14ac:dyDescent="0.25">
      <c r="A892" s="76">
        <v>6</v>
      </c>
      <c r="B892" s="76" t="s">
        <v>2302</v>
      </c>
      <c r="C892" s="76"/>
      <c r="D892" s="171">
        <v>2.61</v>
      </c>
    </row>
    <row r="893" spans="1:13" x14ac:dyDescent="0.25">
      <c r="A893" s="76">
        <v>7</v>
      </c>
      <c r="B893" s="76" t="s">
        <v>2303</v>
      </c>
      <c r="C893" s="76"/>
      <c r="D893" s="171">
        <v>1.73</v>
      </c>
    </row>
    <row r="894" spans="1:13" x14ac:dyDescent="0.25">
      <c r="A894" s="76">
        <v>8</v>
      </c>
      <c r="B894" s="76" t="s">
        <v>2304</v>
      </c>
      <c r="C894" s="76"/>
      <c r="D894" s="171">
        <v>0.78</v>
      </c>
    </row>
    <row r="895" spans="1:13" s="3" customFormat="1" x14ac:dyDescent="0.25">
      <c r="A895" s="76">
        <v>9</v>
      </c>
      <c r="B895" s="76" t="s">
        <v>2305</v>
      </c>
      <c r="C895" s="76"/>
      <c r="D895" s="171">
        <v>3.8</v>
      </c>
    </row>
    <row r="896" spans="1:13" s="3" customFormat="1" x14ac:dyDescent="0.25">
      <c r="A896" s="76">
        <v>10</v>
      </c>
      <c r="B896" s="76" t="s">
        <v>2306</v>
      </c>
      <c r="C896" s="76"/>
      <c r="D896" s="171">
        <v>2.71</v>
      </c>
    </row>
    <row r="897" spans="1:4" x14ac:dyDescent="0.25">
      <c r="A897" s="76">
        <v>11</v>
      </c>
      <c r="B897" s="76" t="s">
        <v>2307</v>
      </c>
      <c r="C897" s="76"/>
      <c r="D897" s="171">
        <v>2.33</v>
      </c>
    </row>
    <row r="898" spans="1:4" x14ac:dyDescent="0.25">
      <c r="A898" s="76">
        <v>12</v>
      </c>
      <c r="B898" s="76" t="s">
        <v>2308</v>
      </c>
      <c r="C898" s="76"/>
      <c r="D898" s="171">
        <v>2.2000000000000002</v>
      </c>
    </row>
    <row r="899" spans="1:4" s="3" customFormat="1" x14ac:dyDescent="0.25">
      <c r="A899" s="76">
        <v>13</v>
      </c>
      <c r="B899" s="76" t="s">
        <v>2309</v>
      </c>
      <c r="C899" s="76"/>
      <c r="D899" s="171">
        <v>2.2000000000000002</v>
      </c>
    </row>
    <row r="900" spans="1:4" s="3" customFormat="1" x14ac:dyDescent="0.25">
      <c r="A900" s="76">
        <v>14</v>
      </c>
      <c r="B900" s="76" t="s">
        <v>2310</v>
      </c>
      <c r="C900" s="76"/>
      <c r="D900" s="171">
        <v>4.08</v>
      </c>
    </row>
    <row r="901" spans="1:4" s="3" customFormat="1" x14ac:dyDescent="0.25">
      <c r="A901" s="76">
        <v>15</v>
      </c>
      <c r="B901" s="76" t="s">
        <v>2311</v>
      </c>
      <c r="C901" s="76"/>
      <c r="D901" s="171">
        <v>1.81</v>
      </c>
    </row>
    <row r="902" spans="1:4" s="3" customFormat="1" x14ac:dyDescent="0.25">
      <c r="A902" s="76">
        <v>16</v>
      </c>
      <c r="B902" s="76" t="s">
        <v>2312</v>
      </c>
      <c r="C902" s="76"/>
      <c r="D902" s="171">
        <v>1.1299999999999999</v>
      </c>
    </row>
    <row r="903" spans="1:4" x14ac:dyDescent="0.25">
      <c r="A903" s="76">
        <v>17</v>
      </c>
      <c r="B903" s="76" t="s">
        <v>2313</v>
      </c>
      <c r="C903" s="76"/>
      <c r="D903" s="171">
        <v>1.81</v>
      </c>
    </row>
    <row r="904" spans="1:4" x14ac:dyDescent="0.25">
      <c r="A904" s="76">
        <v>18</v>
      </c>
      <c r="B904" s="172" t="s">
        <v>2314</v>
      </c>
      <c r="C904" s="173"/>
      <c r="D904" s="174">
        <v>1.02</v>
      </c>
    </row>
    <row r="905" spans="1:4" x14ac:dyDescent="0.25">
      <c r="A905" s="76">
        <v>19</v>
      </c>
      <c r="B905" s="172" t="s">
        <v>2315</v>
      </c>
      <c r="C905" s="173"/>
      <c r="D905" s="174">
        <v>1.03</v>
      </c>
    </row>
    <row r="906" spans="1:4" x14ac:dyDescent="0.25">
      <c r="A906" s="76">
        <v>20</v>
      </c>
      <c r="B906" s="175" t="s">
        <v>2316</v>
      </c>
      <c r="C906" s="173"/>
      <c r="D906" s="174">
        <v>1.23</v>
      </c>
    </row>
    <row r="907" spans="1:4" x14ac:dyDescent="0.25">
      <c r="A907" s="76">
        <v>21</v>
      </c>
      <c r="B907" s="172" t="s">
        <v>2317</v>
      </c>
      <c r="C907" s="173"/>
      <c r="D907" s="173">
        <v>6.66</v>
      </c>
    </row>
    <row r="908" spans="1:4" s="3" customFormat="1" x14ac:dyDescent="0.25">
      <c r="A908" s="76">
        <v>22</v>
      </c>
      <c r="B908" s="172" t="s">
        <v>2318</v>
      </c>
      <c r="C908" s="173"/>
      <c r="D908" s="173">
        <v>3.45</v>
      </c>
    </row>
    <row r="909" spans="1:4" x14ac:dyDescent="0.25">
      <c r="A909" s="76">
        <v>23</v>
      </c>
      <c r="B909" s="176" t="s">
        <v>2319</v>
      </c>
      <c r="C909" s="76"/>
      <c r="D909" s="76">
        <v>1.42</v>
      </c>
    </row>
    <row r="910" spans="1:4" x14ac:dyDescent="0.25">
      <c r="A910" s="76">
        <v>24</v>
      </c>
      <c r="B910" s="172" t="s">
        <v>2320</v>
      </c>
      <c r="C910" s="173"/>
      <c r="D910" s="173">
        <v>2.25</v>
      </c>
    </row>
    <row r="911" spans="1:4" x14ac:dyDescent="0.25">
      <c r="A911" s="76">
        <v>26</v>
      </c>
      <c r="B911" s="172" t="s">
        <v>2321</v>
      </c>
      <c r="C911" s="173"/>
      <c r="D911" s="173">
        <v>2.92</v>
      </c>
    </row>
    <row r="912" spans="1:4" x14ac:dyDescent="0.25">
      <c r="A912" s="76">
        <v>28</v>
      </c>
      <c r="B912" s="172" t="s">
        <v>2322</v>
      </c>
      <c r="C912" s="173"/>
      <c r="D912" s="173">
        <v>0.81</v>
      </c>
    </row>
    <row r="913" spans="1:4" x14ac:dyDescent="0.25">
      <c r="A913" s="76">
        <v>29</v>
      </c>
      <c r="B913" s="172" t="s">
        <v>2323</v>
      </c>
      <c r="C913" s="173"/>
      <c r="D913" s="173">
        <v>1.03</v>
      </c>
    </row>
    <row r="914" spans="1:4" x14ac:dyDescent="0.25">
      <c r="A914" s="76">
        <v>30</v>
      </c>
      <c r="B914" s="172" t="s">
        <v>2324</v>
      </c>
      <c r="C914" s="173"/>
      <c r="D914" s="173">
        <v>1.17</v>
      </c>
    </row>
    <row r="915" spans="1:4" s="3" customFormat="1" x14ac:dyDescent="0.25">
      <c r="A915" s="76">
        <v>31</v>
      </c>
      <c r="B915" s="172" t="s">
        <v>2325</v>
      </c>
      <c r="C915" s="173"/>
      <c r="D915" s="173">
        <v>2.4500000000000002</v>
      </c>
    </row>
    <row r="916" spans="1:4" x14ac:dyDescent="0.25">
      <c r="A916" s="76">
        <v>32</v>
      </c>
      <c r="B916" s="172" t="s">
        <v>2326</v>
      </c>
      <c r="C916" s="173"/>
      <c r="D916" s="173">
        <v>1.02</v>
      </c>
    </row>
    <row r="917" spans="1:4" x14ac:dyDescent="0.25">
      <c r="A917" s="76">
        <v>33</v>
      </c>
      <c r="B917" s="172" t="s">
        <v>2327</v>
      </c>
      <c r="C917" s="173"/>
      <c r="D917" s="173">
        <v>1.43</v>
      </c>
    </row>
    <row r="918" spans="1:4" x14ac:dyDescent="0.25">
      <c r="A918" s="76">
        <v>34</v>
      </c>
      <c r="B918" s="172" t="s">
        <v>2328</v>
      </c>
      <c r="C918" s="173"/>
      <c r="D918" s="173">
        <v>0.88</v>
      </c>
    </row>
    <row r="919" spans="1:4" x14ac:dyDescent="0.25">
      <c r="A919" s="76">
        <v>35</v>
      </c>
      <c r="B919" s="172" t="s">
        <v>2329</v>
      </c>
      <c r="C919" s="173"/>
      <c r="D919" s="173">
        <v>1.1200000000000001</v>
      </c>
    </row>
    <row r="920" spans="1:4" x14ac:dyDescent="0.25">
      <c r="A920" s="76">
        <v>36</v>
      </c>
      <c r="B920" s="172" t="s">
        <v>2330</v>
      </c>
      <c r="C920" s="173"/>
      <c r="D920" s="173">
        <v>1.03</v>
      </c>
    </row>
    <row r="921" spans="1:4" x14ac:dyDescent="0.25">
      <c r="A921" s="76">
        <v>37</v>
      </c>
      <c r="B921" s="172" t="s">
        <v>2331</v>
      </c>
      <c r="C921" s="173"/>
      <c r="D921" s="173">
        <v>4.2</v>
      </c>
    </row>
    <row r="922" spans="1:4" s="3" customFormat="1" x14ac:dyDescent="0.25">
      <c r="A922" s="76">
        <v>38</v>
      </c>
      <c r="B922" s="172" t="s">
        <v>2332</v>
      </c>
      <c r="C922" s="173"/>
      <c r="D922" s="173">
        <v>0.53</v>
      </c>
    </row>
    <row r="923" spans="1:4" x14ac:dyDescent="0.25">
      <c r="A923" s="76">
        <v>41</v>
      </c>
      <c r="B923" s="176" t="s">
        <v>2333</v>
      </c>
      <c r="C923" s="76"/>
      <c r="D923" s="76">
        <v>0.55000000000000004</v>
      </c>
    </row>
    <row r="924" spans="1:4" s="177" customFormat="1" x14ac:dyDescent="0.25">
      <c r="A924" s="76">
        <v>42</v>
      </c>
      <c r="B924" s="172" t="s">
        <v>2334</v>
      </c>
      <c r="C924" s="173"/>
      <c r="D924" s="173">
        <v>0.62</v>
      </c>
    </row>
    <row r="925" spans="1:4" s="3" customFormat="1" x14ac:dyDescent="0.25">
      <c r="A925" s="76">
        <v>43</v>
      </c>
      <c r="B925" s="172" t="s">
        <v>2335</v>
      </c>
      <c r="C925" s="173"/>
      <c r="D925" s="173">
        <v>1.04</v>
      </c>
    </row>
    <row r="926" spans="1:4" x14ac:dyDescent="0.25">
      <c r="A926" s="76">
        <v>44</v>
      </c>
      <c r="B926" s="172" t="s">
        <v>2336</v>
      </c>
      <c r="C926" s="173"/>
      <c r="D926" s="173">
        <v>1.28</v>
      </c>
    </row>
    <row r="927" spans="1:4" x14ac:dyDescent="0.25">
      <c r="A927" s="76">
        <v>46</v>
      </c>
      <c r="B927" s="172" t="s">
        <v>2337</v>
      </c>
      <c r="C927" s="173"/>
      <c r="D927" s="173">
        <v>3.4</v>
      </c>
    </row>
    <row r="928" spans="1:4" x14ac:dyDescent="0.25">
      <c r="A928" s="76">
        <v>47</v>
      </c>
      <c r="B928" s="172" t="s">
        <v>2338</v>
      </c>
      <c r="C928" s="173"/>
      <c r="D928" s="173">
        <v>1.1399999999999999</v>
      </c>
    </row>
    <row r="929" spans="1:4" x14ac:dyDescent="0.25">
      <c r="A929" s="76">
        <v>48</v>
      </c>
      <c r="B929" s="172" t="s">
        <v>2339</v>
      </c>
      <c r="C929" s="173"/>
      <c r="D929" s="173">
        <v>1.75</v>
      </c>
    </row>
    <row r="930" spans="1:4" x14ac:dyDescent="0.25">
      <c r="A930" s="76">
        <v>49</v>
      </c>
      <c r="B930" s="172" t="s">
        <v>2340</v>
      </c>
      <c r="C930" s="173"/>
      <c r="D930" s="173">
        <v>1.2</v>
      </c>
    </row>
    <row r="931" spans="1:4" x14ac:dyDescent="0.25">
      <c r="A931" s="76">
        <v>50</v>
      </c>
      <c r="B931" s="172" t="s">
        <v>2341</v>
      </c>
      <c r="C931" s="173"/>
      <c r="D931" s="173">
        <v>1.95</v>
      </c>
    </row>
    <row r="932" spans="1:4" x14ac:dyDescent="0.25">
      <c r="A932" s="76">
        <v>51</v>
      </c>
      <c r="B932" s="172" t="s">
        <v>2342</v>
      </c>
      <c r="C932" s="173"/>
      <c r="D932" s="173">
        <v>3.91</v>
      </c>
    </row>
    <row r="933" spans="1:4" s="3" customFormat="1" x14ac:dyDescent="0.25">
      <c r="A933" s="76">
        <v>52</v>
      </c>
      <c r="B933" s="172" t="s">
        <v>2343</v>
      </c>
      <c r="C933" s="173"/>
      <c r="D933" s="173">
        <v>1.08</v>
      </c>
    </row>
    <row r="934" spans="1:4" s="3" customFormat="1" x14ac:dyDescent="0.25">
      <c r="A934" s="76">
        <v>53</v>
      </c>
      <c r="B934" s="172" t="s">
        <v>2344</v>
      </c>
      <c r="C934" s="173"/>
      <c r="D934" s="173">
        <v>0.57999999999999996</v>
      </c>
    </row>
    <row r="935" spans="1:4" s="3" customFormat="1" x14ac:dyDescent="0.25">
      <c r="A935" s="76">
        <v>55</v>
      </c>
      <c r="B935" s="172" t="s">
        <v>2345</v>
      </c>
      <c r="C935" s="173"/>
      <c r="D935" s="173">
        <v>2</v>
      </c>
    </row>
    <row r="936" spans="1:4" s="3" customFormat="1" x14ac:dyDescent="0.25">
      <c r="A936" s="76">
        <v>56</v>
      </c>
      <c r="B936" s="172" t="s">
        <v>2346</v>
      </c>
      <c r="C936" s="173"/>
      <c r="D936" s="173">
        <v>1.98</v>
      </c>
    </row>
    <row r="937" spans="1:4" s="3" customFormat="1" x14ac:dyDescent="0.25">
      <c r="A937" s="76">
        <v>57</v>
      </c>
      <c r="B937" s="172" t="s">
        <v>2347</v>
      </c>
      <c r="C937" s="173"/>
      <c r="D937" s="173">
        <v>2.13</v>
      </c>
    </row>
    <row r="938" spans="1:4" s="3" customFormat="1" x14ac:dyDescent="0.25">
      <c r="A938" s="76">
        <v>59</v>
      </c>
      <c r="B938" s="172" t="s">
        <v>2348</v>
      </c>
      <c r="C938" s="173"/>
      <c r="D938" s="173">
        <v>1.1100000000000001</v>
      </c>
    </row>
    <row r="939" spans="1:4" s="3" customFormat="1" x14ac:dyDescent="0.25">
      <c r="A939" s="76">
        <v>60</v>
      </c>
      <c r="B939" s="172" t="s">
        <v>2349</v>
      </c>
      <c r="C939" s="173"/>
      <c r="D939" s="173">
        <v>1.26</v>
      </c>
    </row>
    <row r="940" spans="1:4" s="3" customFormat="1" x14ac:dyDescent="0.25">
      <c r="A940" s="76">
        <v>61</v>
      </c>
      <c r="B940" s="172" t="s">
        <v>2350</v>
      </c>
      <c r="C940" s="173"/>
      <c r="D940" s="173">
        <v>1.17</v>
      </c>
    </row>
    <row r="941" spans="1:4" s="3" customFormat="1" x14ac:dyDescent="0.25">
      <c r="A941" s="76">
        <v>62</v>
      </c>
      <c r="B941" s="172" t="s">
        <v>2351</v>
      </c>
      <c r="C941" s="173"/>
      <c r="D941" s="173">
        <v>1.17</v>
      </c>
    </row>
    <row r="942" spans="1:4" s="3" customFormat="1" x14ac:dyDescent="0.25">
      <c r="A942" s="76">
        <v>63</v>
      </c>
      <c r="B942" s="172" t="s">
        <v>2352</v>
      </c>
      <c r="C942" s="173"/>
      <c r="D942" s="173">
        <v>0.98</v>
      </c>
    </row>
    <row r="943" spans="1:4" s="3" customFormat="1" x14ac:dyDescent="0.25">
      <c r="A943" s="76">
        <v>64</v>
      </c>
      <c r="B943" s="172" t="s">
        <v>2353</v>
      </c>
      <c r="C943" s="173"/>
      <c r="D943" s="173">
        <v>0.85</v>
      </c>
    </row>
    <row r="944" spans="1:4" s="3" customFormat="1" x14ac:dyDescent="0.25">
      <c r="A944" s="76">
        <v>65</v>
      </c>
      <c r="B944" s="172" t="s">
        <v>2354</v>
      </c>
      <c r="C944" s="173"/>
      <c r="D944" s="173">
        <v>1.33</v>
      </c>
    </row>
    <row r="945" spans="1:4" s="3" customFormat="1" x14ac:dyDescent="0.25">
      <c r="A945" s="76">
        <v>66</v>
      </c>
      <c r="B945" s="172" t="s">
        <v>2355</v>
      </c>
      <c r="C945" s="173"/>
      <c r="D945" s="173">
        <v>2.16</v>
      </c>
    </row>
    <row r="946" spans="1:4" s="3" customFormat="1" x14ac:dyDescent="0.25">
      <c r="A946" s="76">
        <v>67</v>
      </c>
      <c r="B946" s="172" t="s">
        <v>2356</v>
      </c>
      <c r="C946" s="173"/>
      <c r="D946" s="173">
        <v>1.03</v>
      </c>
    </row>
    <row r="947" spans="1:4" s="3" customFormat="1" x14ac:dyDescent="0.25">
      <c r="A947" s="76">
        <v>68</v>
      </c>
      <c r="B947" s="172" t="s">
        <v>2357</v>
      </c>
      <c r="C947" s="173"/>
      <c r="D947" s="173">
        <v>0.8</v>
      </c>
    </row>
    <row r="948" spans="1:4" s="3" customFormat="1" x14ac:dyDescent="0.25">
      <c r="A948" s="76">
        <v>69</v>
      </c>
      <c r="B948" s="172" t="s">
        <v>2358</v>
      </c>
      <c r="C948" s="173"/>
      <c r="D948" s="173">
        <v>0.57999999999999996</v>
      </c>
    </row>
    <row r="949" spans="1:4" s="3" customFormat="1" x14ac:dyDescent="0.25">
      <c r="A949" s="76">
        <v>75</v>
      </c>
      <c r="B949" s="172" t="s">
        <v>2359</v>
      </c>
      <c r="C949" s="173"/>
      <c r="D949" s="173">
        <v>2.5999999999999999E-2</v>
      </c>
    </row>
    <row r="950" spans="1:4" s="3" customFormat="1" x14ac:dyDescent="0.25">
      <c r="A950" s="76">
        <v>78</v>
      </c>
      <c r="B950" s="172" t="s">
        <v>2360</v>
      </c>
      <c r="C950" s="173"/>
      <c r="D950" s="173">
        <v>1.75</v>
      </c>
    </row>
    <row r="951" spans="1:4" s="3" customFormat="1" x14ac:dyDescent="0.25">
      <c r="A951" s="76">
        <v>79</v>
      </c>
      <c r="B951" s="172" t="s">
        <v>2361</v>
      </c>
      <c r="C951" s="173"/>
      <c r="D951" s="173">
        <v>6.83</v>
      </c>
    </row>
    <row r="952" spans="1:4" s="3" customFormat="1" x14ac:dyDescent="0.25">
      <c r="A952" s="76">
        <v>80</v>
      </c>
      <c r="B952" s="176" t="s">
        <v>2362</v>
      </c>
      <c r="C952" s="178"/>
      <c r="D952" s="178"/>
    </row>
    <row r="953" spans="1:4" s="3" customFormat="1" x14ac:dyDescent="0.25">
      <c r="A953" s="76">
        <v>81</v>
      </c>
      <c r="B953" s="172" t="s">
        <v>2363</v>
      </c>
      <c r="C953" s="173"/>
      <c r="D953" s="173">
        <v>0.39</v>
      </c>
    </row>
    <row r="954" spans="1:4" s="3" customFormat="1" x14ac:dyDescent="0.25">
      <c r="A954" s="76">
        <v>82</v>
      </c>
      <c r="B954" s="179" t="s">
        <v>2364</v>
      </c>
      <c r="C954" s="179" t="s">
        <v>2365</v>
      </c>
      <c r="D954" s="180">
        <v>5.34</v>
      </c>
    </row>
    <row r="955" spans="1:4" s="3" customFormat="1" x14ac:dyDescent="0.25">
      <c r="A955" s="76">
        <v>83</v>
      </c>
      <c r="B955" s="179" t="s">
        <v>2366</v>
      </c>
      <c r="C955" s="179" t="s">
        <v>2367</v>
      </c>
      <c r="D955" s="76">
        <v>2.62</v>
      </c>
    </row>
    <row r="956" spans="1:4" s="3" customFormat="1" x14ac:dyDescent="0.25">
      <c r="A956" s="76">
        <v>84</v>
      </c>
      <c r="B956" s="179" t="s">
        <v>2368</v>
      </c>
      <c r="C956" s="76" t="s">
        <v>2369</v>
      </c>
      <c r="D956" s="76">
        <v>3.0000000000000001E-3</v>
      </c>
    </row>
    <row r="957" spans="1:4" s="3" customFormat="1" x14ac:dyDescent="0.25">
      <c r="A957" s="76">
        <v>85</v>
      </c>
      <c r="B957" s="179" t="s">
        <v>2370</v>
      </c>
      <c r="C957" s="179" t="s">
        <v>2371</v>
      </c>
      <c r="D957" s="76">
        <v>0.3</v>
      </c>
    </row>
    <row r="958" spans="1:4" s="3" customFormat="1" x14ac:dyDescent="0.25">
      <c r="A958" s="76">
        <v>86</v>
      </c>
      <c r="B958" s="179" t="s">
        <v>2372</v>
      </c>
      <c r="C958" s="179" t="s">
        <v>2373</v>
      </c>
      <c r="D958" s="76">
        <v>3.75</v>
      </c>
    </row>
    <row r="959" spans="1:4" s="3" customFormat="1" x14ac:dyDescent="0.25">
      <c r="A959" s="76">
        <v>87</v>
      </c>
      <c r="B959" s="179" t="s">
        <v>2374</v>
      </c>
      <c r="C959" s="179" t="s">
        <v>2375</v>
      </c>
      <c r="D959" s="76">
        <v>2.48</v>
      </c>
    </row>
    <row r="960" spans="1:4" s="3" customFormat="1" x14ac:dyDescent="0.25">
      <c r="A960" s="76">
        <v>88</v>
      </c>
      <c r="B960" s="179" t="s">
        <v>2376</v>
      </c>
      <c r="C960" s="179" t="s">
        <v>2377</v>
      </c>
      <c r="D960" s="76">
        <v>1.3</v>
      </c>
    </row>
    <row r="961" spans="1:4" s="3" customFormat="1" x14ac:dyDescent="0.25">
      <c r="A961" s="76">
        <v>89</v>
      </c>
      <c r="B961" s="179" t="s">
        <v>2378</v>
      </c>
      <c r="C961" s="179" t="s">
        <v>2379</v>
      </c>
      <c r="D961" s="76">
        <v>3.4</v>
      </c>
    </row>
    <row r="962" spans="1:4" s="3" customFormat="1" x14ac:dyDescent="0.25">
      <c r="A962" s="76">
        <v>90</v>
      </c>
      <c r="B962" s="179" t="s">
        <v>2378</v>
      </c>
      <c r="C962" s="179" t="s">
        <v>2380</v>
      </c>
      <c r="D962" s="76">
        <v>2.25</v>
      </c>
    </row>
    <row r="963" spans="1:4" s="3" customFormat="1" x14ac:dyDescent="0.25">
      <c r="A963" s="76">
        <v>92</v>
      </c>
      <c r="B963" s="179" t="s">
        <v>2381</v>
      </c>
      <c r="C963" s="179" t="s">
        <v>2382</v>
      </c>
      <c r="D963" s="76">
        <v>1.2</v>
      </c>
    </row>
    <row r="964" spans="1:4" s="3" customFormat="1" x14ac:dyDescent="0.25">
      <c r="A964" s="76">
        <v>93</v>
      </c>
      <c r="B964" s="179" t="s">
        <v>2245</v>
      </c>
      <c r="C964" s="179" t="s">
        <v>2246</v>
      </c>
      <c r="D964" s="76">
        <v>3</v>
      </c>
    </row>
    <row r="965" spans="1:4" s="3" customFormat="1" x14ac:dyDescent="0.25">
      <c r="A965" s="76">
        <v>94</v>
      </c>
      <c r="B965" s="179" t="s">
        <v>2383</v>
      </c>
      <c r="C965" s="179" t="s">
        <v>2368</v>
      </c>
      <c r="D965" s="76">
        <v>0.3</v>
      </c>
    </row>
    <row r="966" spans="1:4" s="3" customFormat="1" x14ac:dyDescent="0.25">
      <c r="A966" s="76">
        <v>95</v>
      </c>
      <c r="B966" s="179" t="s">
        <v>2384</v>
      </c>
      <c r="C966" s="179" t="s">
        <v>2368</v>
      </c>
      <c r="D966" s="76">
        <v>3.0000000000000001E-3</v>
      </c>
    </row>
    <row r="967" spans="1:4" s="3" customFormat="1" x14ac:dyDescent="0.25">
      <c r="A967" s="76">
        <v>96</v>
      </c>
      <c r="B967" s="179" t="s">
        <v>2385</v>
      </c>
      <c r="C967" s="179" t="s">
        <v>2386</v>
      </c>
      <c r="D967" s="76">
        <v>25.62</v>
      </c>
    </row>
    <row r="968" spans="1:4" s="3" customFormat="1" x14ac:dyDescent="0.25">
      <c r="A968" s="76">
        <v>97</v>
      </c>
      <c r="B968" s="179" t="s">
        <v>2387</v>
      </c>
      <c r="C968" s="179" t="s">
        <v>2388</v>
      </c>
      <c r="D968" s="76">
        <v>21.5</v>
      </c>
    </row>
    <row r="969" spans="1:4" s="3" customFormat="1" x14ac:dyDescent="0.25">
      <c r="A969" s="76">
        <v>98</v>
      </c>
      <c r="B969" s="179" t="s">
        <v>2389</v>
      </c>
      <c r="C969" s="179" t="s">
        <v>2390</v>
      </c>
      <c r="D969" s="76">
        <v>9.125</v>
      </c>
    </row>
    <row r="970" spans="1:4" s="3" customFormat="1" x14ac:dyDescent="0.25">
      <c r="A970" s="76">
        <v>99</v>
      </c>
      <c r="B970" s="179" t="s">
        <v>2391</v>
      </c>
      <c r="C970" s="179" t="s">
        <v>2392</v>
      </c>
      <c r="D970" s="76">
        <v>8.0000000000000002E-3</v>
      </c>
    </row>
    <row r="971" spans="1:4" s="3" customFormat="1" x14ac:dyDescent="0.25">
      <c r="A971" s="76">
        <v>100</v>
      </c>
      <c r="B971" s="179" t="s">
        <v>2393</v>
      </c>
      <c r="C971" s="179" t="s">
        <v>2394</v>
      </c>
      <c r="D971" s="76">
        <v>0.96</v>
      </c>
    </row>
    <row r="972" spans="1:4" s="3" customFormat="1" x14ac:dyDescent="0.25">
      <c r="A972" s="76">
        <v>101</v>
      </c>
      <c r="B972" s="179" t="s">
        <v>2395</v>
      </c>
      <c r="C972" s="179" t="s">
        <v>2396</v>
      </c>
      <c r="D972" s="76">
        <v>2.64</v>
      </c>
    </row>
    <row r="973" spans="1:4" s="3" customFormat="1" x14ac:dyDescent="0.25">
      <c r="A973" s="76">
        <v>102</v>
      </c>
      <c r="B973" s="179" t="s">
        <v>2397</v>
      </c>
      <c r="C973" s="179" t="s">
        <v>2398</v>
      </c>
      <c r="D973" s="76">
        <v>9.5000000000000001E-2</v>
      </c>
    </row>
    <row r="974" spans="1:4" s="3" customFormat="1" x14ac:dyDescent="0.25">
      <c r="A974" s="76">
        <v>103</v>
      </c>
      <c r="B974" s="179" t="s">
        <v>2399</v>
      </c>
      <c r="C974" s="179" t="s">
        <v>2400</v>
      </c>
      <c r="D974" s="76">
        <v>5</v>
      </c>
    </row>
    <row r="975" spans="1:4" s="3" customFormat="1" x14ac:dyDescent="0.25">
      <c r="A975" s="76">
        <v>104</v>
      </c>
      <c r="B975" s="179" t="s">
        <v>2401</v>
      </c>
      <c r="C975" s="179"/>
      <c r="D975" s="76">
        <v>4.26</v>
      </c>
    </row>
    <row r="976" spans="1:4" s="3" customFormat="1" x14ac:dyDescent="0.25">
      <c r="A976" s="76">
        <v>105</v>
      </c>
      <c r="B976" s="179" t="s">
        <v>2402</v>
      </c>
      <c r="C976" s="179" t="s">
        <v>2403</v>
      </c>
      <c r="D976" s="76">
        <v>0.72</v>
      </c>
    </row>
    <row r="977" spans="1:4" s="3" customFormat="1" x14ac:dyDescent="0.25">
      <c r="A977" s="76">
        <v>106</v>
      </c>
      <c r="B977" s="179" t="s">
        <v>2404</v>
      </c>
      <c r="C977" s="179"/>
      <c r="D977" s="76">
        <v>2</v>
      </c>
    </row>
    <row r="978" spans="1:4" s="3" customFormat="1" ht="30" x14ac:dyDescent="0.25">
      <c r="A978" s="76">
        <v>107</v>
      </c>
      <c r="B978" s="181" t="s">
        <v>2405</v>
      </c>
      <c r="C978" s="76"/>
      <c r="D978" s="76">
        <v>14.8</v>
      </c>
    </row>
    <row r="979" spans="1:4" s="3" customFormat="1" x14ac:dyDescent="0.25">
      <c r="A979" s="76">
        <v>108</v>
      </c>
      <c r="B979" s="83" t="s">
        <v>2406</v>
      </c>
      <c r="C979" s="76"/>
      <c r="D979" s="76">
        <v>0.7</v>
      </c>
    </row>
    <row r="980" spans="1:4" s="3" customFormat="1" ht="30" x14ac:dyDescent="0.25">
      <c r="A980" s="76">
        <v>109</v>
      </c>
      <c r="B980" s="83" t="s">
        <v>2407</v>
      </c>
      <c r="C980" s="76"/>
      <c r="D980" s="76">
        <v>0.43</v>
      </c>
    </row>
    <row r="981" spans="1:4" s="3" customFormat="1" ht="30" x14ac:dyDescent="0.25">
      <c r="A981" s="76">
        <v>110</v>
      </c>
      <c r="B981" s="83" t="s">
        <v>2408</v>
      </c>
      <c r="C981" s="76"/>
      <c r="D981" s="76">
        <v>6.25</v>
      </c>
    </row>
    <row r="982" spans="1:4" s="3" customFormat="1" ht="30" x14ac:dyDescent="0.25">
      <c r="A982" s="76">
        <v>111</v>
      </c>
      <c r="B982" s="115" t="s">
        <v>2409</v>
      </c>
      <c r="C982" s="76"/>
      <c r="D982" s="76">
        <v>5.2</v>
      </c>
    </row>
    <row r="983" spans="1:4" s="3" customFormat="1" x14ac:dyDescent="0.25">
      <c r="A983" s="76">
        <v>112</v>
      </c>
      <c r="B983" s="115" t="s">
        <v>2410</v>
      </c>
      <c r="C983" s="76"/>
      <c r="D983" s="76">
        <v>5.25</v>
      </c>
    </row>
    <row r="984" spans="1:4" s="3" customFormat="1" ht="30" x14ac:dyDescent="0.25">
      <c r="A984" s="76">
        <v>113</v>
      </c>
      <c r="B984" s="115" t="s">
        <v>2411</v>
      </c>
      <c r="C984" s="76"/>
      <c r="D984" s="76">
        <v>6.5</v>
      </c>
    </row>
    <row r="985" spans="1:4" s="3" customFormat="1" ht="30" x14ac:dyDescent="0.25">
      <c r="A985" s="76">
        <v>114</v>
      </c>
      <c r="B985" s="115" t="s">
        <v>2412</v>
      </c>
      <c r="C985" s="76"/>
      <c r="D985" s="76">
        <v>3.5</v>
      </c>
    </row>
    <row r="986" spans="1:4" s="3" customFormat="1" x14ac:dyDescent="0.25">
      <c r="A986" s="76" t="s">
        <v>12</v>
      </c>
      <c r="B986" s="76"/>
      <c r="C986" s="76"/>
      <c r="D986" s="171">
        <f>SUM(D887:D985)</f>
        <v>255.28000000000003</v>
      </c>
    </row>
    <row r="987" spans="1:4" x14ac:dyDescent="0.25">
      <c r="D987" s="182"/>
    </row>
  </sheetData>
  <mergeCells count="73">
    <mergeCell ref="F888:M888"/>
    <mergeCell ref="G879:I879"/>
    <mergeCell ref="G880:I880"/>
    <mergeCell ref="G881:I881"/>
    <mergeCell ref="G882:I882"/>
    <mergeCell ref="G883:I883"/>
    <mergeCell ref="A885:D885"/>
    <mergeCell ref="G872:I872"/>
    <mergeCell ref="G873:I873"/>
    <mergeCell ref="G875:I875"/>
    <mergeCell ref="G876:I876"/>
    <mergeCell ref="G877:I877"/>
    <mergeCell ref="G878:I878"/>
    <mergeCell ref="G867:I867"/>
    <mergeCell ref="G868:I868"/>
    <mergeCell ref="G869:I869"/>
    <mergeCell ref="J869:M869"/>
    <mergeCell ref="G870:I870"/>
    <mergeCell ref="G871:I871"/>
    <mergeCell ref="G861:I861"/>
    <mergeCell ref="G862:I862"/>
    <mergeCell ref="G863:I863"/>
    <mergeCell ref="G864:I864"/>
    <mergeCell ref="G865:I865"/>
    <mergeCell ref="G866:I866"/>
    <mergeCell ref="G853:I853"/>
    <mergeCell ref="G854:I854"/>
    <mergeCell ref="F856:I856"/>
    <mergeCell ref="G858:I858"/>
    <mergeCell ref="G859:I859"/>
    <mergeCell ref="G860:I860"/>
    <mergeCell ref="G844:I844"/>
    <mergeCell ref="G847:I847"/>
    <mergeCell ref="G848:I848"/>
    <mergeCell ref="G849:I849"/>
    <mergeCell ref="G850:I850"/>
    <mergeCell ref="G851:I851"/>
    <mergeCell ref="F834:F835"/>
    <mergeCell ref="B836:B837"/>
    <mergeCell ref="C836:C837"/>
    <mergeCell ref="D836:D837"/>
    <mergeCell ref="F837:F838"/>
    <mergeCell ref="G843:I843"/>
    <mergeCell ref="A817:D817"/>
    <mergeCell ref="A828:D828"/>
    <mergeCell ref="A833:A834"/>
    <mergeCell ref="B833:B834"/>
    <mergeCell ref="C833:C834"/>
    <mergeCell ref="D833:D834"/>
    <mergeCell ref="D538:D540"/>
    <mergeCell ref="A558:D558"/>
    <mergeCell ref="A563:D563"/>
    <mergeCell ref="A564:D564"/>
    <mergeCell ref="A804:D804"/>
    <mergeCell ref="A816:D816"/>
    <mergeCell ref="A344:D344"/>
    <mergeCell ref="A345:D345"/>
    <mergeCell ref="A494:D494"/>
    <mergeCell ref="A506:D506"/>
    <mergeCell ref="A519:D519"/>
    <mergeCell ref="A527:D527"/>
    <mergeCell ref="A47:D47"/>
    <mergeCell ref="A111:D111"/>
    <mergeCell ref="A133:D133"/>
    <mergeCell ref="A206:D206"/>
    <mergeCell ref="A207:D207"/>
    <mergeCell ref="A317:D317"/>
    <mergeCell ref="A2:D2"/>
    <mergeCell ref="A3:D3"/>
    <mergeCell ref="A5:D5"/>
    <mergeCell ref="A6:D6"/>
    <mergeCell ref="A21:D21"/>
    <mergeCell ref="A39:D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7"/>
  <sheetViews>
    <sheetView tabSelected="1" workbookViewId="0">
      <selection activeCell="F22" sqref="F22"/>
    </sheetView>
  </sheetViews>
  <sheetFormatPr defaultRowHeight="15" x14ac:dyDescent="0.25"/>
  <cols>
    <col min="1" max="1" width="7.140625" customWidth="1"/>
    <col min="2" max="2" width="43.28515625" customWidth="1"/>
    <col min="3" max="3" width="37.7109375" customWidth="1"/>
    <col min="4" max="4" width="13.140625" customWidth="1"/>
    <col min="5" max="5" width="15" customWidth="1"/>
    <col min="6" max="6" width="57.5703125" customWidth="1"/>
  </cols>
  <sheetData>
    <row r="1" spans="1:5" ht="57.75" customHeight="1" x14ac:dyDescent="0.25">
      <c r="A1" s="183" t="s">
        <v>2413</v>
      </c>
      <c r="B1" s="183"/>
      <c r="C1" s="183"/>
      <c r="D1" s="183"/>
      <c r="E1" s="183"/>
    </row>
    <row r="2" spans="1:5" ht="26.25" customHeight="1" x14ac:dyDescent="0.25">
      <c r="A2" s="184" t="s">
        <v>2414</v>
      </c>
      <c r="B2" s="185"/>
      <c r="C2" s="185"/>
      <c r="D2" s="185"/>
      <c r="E2" s="186"/>
    </row>
    <row r="3" spans="1:5" ht="26.25" customHeight="1" x14ac:dyDescent="0.25">
      <c r="A3" s="32" t="s">
        <v>2415</v>
      </c>
      <c r="B3" s="32" t="s">
        <v>2416</v>
      </c>
      <c r="C3" s="32" t="s">
        <v>7</v>
      </c>
      <c r="D3" s="32" t="s">
        <v>2417</v>
      </c>
      <c r="E3" s="32" t="s">
        <v>2418</v>
      </c>
    </row>
    <row r="4" spans="1:5" ht="15.75" x14ac:dyDescent="0.25">
      <c r="A4" s="187" t="s">
        <v>2419</v>
      </c>
      <c r="B4" s="187"/>
      <c r="C4" s="187"/>
      <c r="D4" s="187"/>
      <c r="E4" s="187"/>
    </row>
    <row r="5" spans="1:5" ht="15.75" x14ac:dyDescent="0.25">
      <c r="A5" s="20">
        <v>1</v>
      </c>
      <c r="B5" s="20" t="s">
        <v>2420</v>
      </c>
      <c r="C5" s="20" t="s">
        <v>2421</v>
      </c>
      <c r="D5" s="20">
        <v>5.7</v>
      </c>
      <c r="E5" s="188" t="s">
        <v>2422</v>
      </c>
    </row>
    <row r="6" spans="1:5" ht="15.75" x14ac:dyDescent="0.25">
      <c r="A6" s="20">
        <f>A5+1</f>
        <v>2</v>
      </c>
      <c r="B6" s="20" t="s">
        <v>2423</v>
      </c>
      <c r="C6" s="20" t="s">
        <v>2424</v>
      </c>
      <c r="D6" s="20">
        <v>1.6</v>
      </c>
      <c r="E6" s="189">
        <v>7</v>
      </c>
    </row>
    <row r="7" spans="1:5" ht="15.75" x14ac:dyDescent="0.25">
      <c r="A7" s="20">
        <f t="shared" ref="A7:A34" si="0">A6+1</f>
        <v>3</v>
      </c>
      <c r="B7" s="20" t="s">
        <v>2425</v>
      </c>
      <c r="C7" s="20" t="s">
        <v>2426</v>
      </c>
      <c r="D7" s="20">
        <v>5.2</v>
      </c>
      <c r="E7" s="188" t="s">
        <v>2427</v>
      </c>
    </row>
    <row r="8" spans="1:5" ht="15.75" x14ac:dyDescent="0.25">
      <c r="A8" s="20">
        <f t="shared" si="0"/>
        <v>4</v>
      </c>
      <c r="B8" s="20" t="s">
        <v>2428</v>
      </c>
      <c r="C8" s="20" t="s">
        <v>2429</v>
      </c>
      <c r="D8" s="20">
        <v>5.95</v>
      </c>
      <c r="E8" s="188" t="s">
        <v>2430</v>
      </c>
    </row>
    <row r="9" spans="1:5" ht="15.75" x14ac:dyDescent="0.25">
      <c r="A9" s="20">
        <f t="shared" si="0"/>
        <v>5</v>
      </c>
      <c r="B9" s="20" t="s">
        <v>2431</v>
      </c>
      <c r="C9" s="20" t="s">
        <v>2432</v>
      </c>
      <c r="D9" s="20">
        <v>4.5</v>
      </c>
      <c r="E9" s="188" t="s">
        <v>2433</v>
      </c>
    </row>
    <row r="10" spans="1:5" ht="15.75" x14ac:dyDescent="0.25">
      <c r="A10" s="20">
        <f t="shared" si="0"/>
        <v>6</v>
      </c>
      <c r="B10" s="20" t="s">
        <v>2434</v>
      </c>
      <c r="C10" s="20" t="s">
        <v>2435</v>
      </c>
      <c r="D10" s="20">
        <v>0.75</v>
      </c>
      <c r="E10" s="188" t="s">
        <v>2436</v>
      </c>
    </row>
    <row r="11" spans="1:5" ht="15.75" x14ac:dyDescent="0.25">
      <c r="A11" s="20">
        <f t="shared" si="0"/>
        <v>7</v>
      </c>
      <c r="B11" s="20" t="s">
        <v>2437</v>
      </c>
      <c r="C11" s="20" t="s">
        <v>2438</v>
      </c>
      <c r="D11" s="20">
        <v>0.98</v>
      </c>
      <c r="E11" s="189">
        <v>7</v>
      </c>
    </row>
    <row r="12" spans="1:5" ht="15.75" x14ac:dyDescent="0.25">
      <c r="A12" s="20">
        <f t="shared" si="0"/>
        <v>8</v>
      </c>
      <c r="B12" s="20" t="s">
        <v>2439</v>
      </c>
      <c r="C12" s="20" t="s">
        <v>2440</v>
      </c>
      <c r="D12" s="20">
        <v>9.75</v>
      </c>
      <c r="E12" s="188" t="s">
        <v>2441</v>
      </c>
    </row>
    <row r="13" spans="1:5" ht="15.75" x14ac:dyDescent="0.25">
      <c r="A13" s="20">
        <f t="shared" si="0"/>
        <v>9</v>
      </c>
      <c r="B13" s="20" t="s">
        <v>2442</v>
      </c>
      <c r="C13" s="20" t="s">
        <v>2443</v>
      </c>
      <c r="D13" s="20">
        <v>9.6</v>
      </c>
      <c r="E13" s="188" t="s">
        <v>2444</v>
      </c>
    </row>
    <row r="14" spans="1:5" ht="15.75" x14ac:dyDescent="0.25">
      <c r="A14" s="20">
        <f t="shared" si="0"/>
        <v>10</v>
      </c>
      <c r="B14" s="20" t="s">
        <v>2445</v>
      </c>
      <c r="C14" s="20" t="s">
        <v>2446</v>
      </c>
      <c r="D14" s="20">
        <v>2.86</v>
      </c>
      <c r="E14" s="188" t="s">
        <v>2447</v>
      </c>
    </row>
    <row r="15" spans="1:5" ht="15.75" x14ac:dyDescent="0.25">
      <c r="A15" s="20">
        <f t="shared" si="0"/>
        <v>11</v>
      </c>
      <c r="B15" s="20" t="s">
        <v>2448</v>
      </c>
      <c r="C15" s="20" t="s">
        <v>2449</v>
      </c>
      <c r="D15" s="20">
        <v>13.6</v>
      </c>
      <c r="E15" s="188" t="s">
        <v>2450</v>
      </c>
    </row>
    <row r="16" spans="1:5" ht="15.75" x14ac:dyDescent="0.25">
      <c r="A16" s="20">
        <f t="shared" si="0"/>
        <v>12</v>
      </c>
      <c r="B16" s="20" t="s">
        <v>2451</v>
      </c>
      <c r="C16" s="20" t="s">
        <v>2452</v>
      </c>
      <c r="D16" s="20">
        <v>11.66</v>
      </c>
      <c r="E16" s="188" t="s">
        <v>2453</v>
      </c>
    </row>
    <row r="17" spans="1:5" ht="15.75" x14ac:dyDescent="0.25">
      <c r="A17" s="20">
        <f t="shared" si="0"/>
        <v>13</v>
      </c>
      <c r="B17" s="20" t="s">
        <v>2454</v>
      </c>
      <c r="C17" s="20" t="s">
        <v>2455</v>
      </c>
      <c r="D17" s="20">
        <v>12.7</v>
      </c>
      <c r="E17" s="188" t="s">
        <v>2456</v>
      </c>
    </row>
    <row r="18" spans="1:5" ht="15.75" x14ac:dyDescent="0.25">
      <c r="A18" s="20">
        <f t="shared" si="0"/>
        <v>14</v>
      </c>
      <c r="B18" s="20" t="s">
        <v>2457</v>
      </c>
      <c r="C18" s="20" t="s">
        <v>2458</v>
      </c>
      <c r="D18" s="20">
        <v>1.58</v>
      </c>
      <c r="E18" s="188" t="s">
        <v>2459</v>
      </c>
    </row>
    <row r="19" spans="1:5" ht="15.75" x14ac:dyDescent="0.25">
      <c r="A19" s="20">
        <f t="shared" si="0"/>
        <v>15</v>
      </c>
      <c r="B19" s="20" t="s">
        <v>2460</v>
      </c>
      <c r="C19" s="20" t="s">
        <v>2461</v>
      </c>
      <c r="D19" s="20">
        <v>5.1100000000000003</v>
      </c>
      <c r="E19" s="188" t="s">
        <v>2459</v>
      </c>
    </row>
    <row r="20" spans="1:5" ht="31.5" x14ac:dyDescent="0.25">
      <c r="A20" s="20">
        <f t="shared" si="0"/>
        <v>16</v>
      </c>
      <c r="B20" s="26" t="s">
        <v>2462</v>
      </c>
      <c r="C20" s="20" t="s">
        <v>2463</v>
      </c>
      <c r="D20" s="20">
        <v>9.5</v>
      </c>
      <c r="E20" s="188" t="s">
        <v>2464</v>
      </c>
    </row>
    <row r="21" spans="1:5" ht="15.75" x14ac:dyDescent="0.25">
      <c r="A21" s="20">
        <f t="shared" si="0"/>
        <v>17</v>
      </c>
      <c r="B21" s="20" t="s">
        <v>2465</v>
      </c>
      <c r="C21" s="20" t="s">
        <v>2466</v>
      </c>
      <c r="D21" s="20">
        <v>3.06</v>
      </c>
      <c r="E21" s="189">
        <v>21</v>
      </c>
    </row>
    <row r="22" spans="1:5" ht="15.75" x14ac:dyDescent="0.25">
      <c r="A22" s="20">
        <f t="shared" si="0"/>
        <v>18</v>
      </c>
      <c r="B22" s="20" t="s">
        <v>2467</v>
      </c>
      <c r="C22" s="20" t="s">
        <v>2468</v>
      </c>
      <c r="D22" s="20">
        <v>14.02</v>
      </c>
      <c r="E22" s="189">
        <v>18</v>
      </c>
    </row>
    <row r="23" spans="1:5" ht="15.75" x14ac:dyDescent="0.25">
      <c r="A23" s="20">
        <f t="shared" si="0"/>
        <v>19</v>
      </c>
      <c r="B23" s="20" t="s">
        <v>2469</v>
      </c>
      <c r="C23" s="20" t="s">
        <v>2470</v>
      </c>
      <c r="D23" s="20">
        <v>3.04</v>
      </c>
      <c r="E23" s="188" t="s">
        <v>2456</v>
      </c>
    </row>
    <row r="24" spans="1:5" ht="31.5" x14ac:dyDescent="0.25">
      <c r="A24" s="20">
        <f t="shared" si="0"/>
        <v>20</v>
      </c>
      <c r="B24" s="26" t="s">
        <v>2471</v>
      </c>
      <c r="C24" s="20" t="s">
        <v>2472</v>
      </c>
      <c r="D24" s="20">
        <v>17.899999999999999</v>
      </c>
      <c r="E24" s="189">
        <v>23</v>
      </c>
    </row>
    <row r="25" spans="1:5" ht="15.75" x14ac:dyDescent="0.25">
      <c r="A25" s="20">
        <f t="shared" si="0"/>
        <v>21</v>
      </c>
      <c r="B25" s="20" t="s">
        <v>2473</v>
      </c>
      <c r="C25" s="20" t="s">
        <v>2474</v>
      </c>
      <c r="D25" s="20">
        <v>1.65</v>
      </c>
      <c r="E25" s="188" t="s">
        <v>2475</v>
      </c>
    </row>
    <row r="26" spans="1:5" ht="15.75" x14ac:dyDescent="0.25">
      <c r="A26" s="20">
        <f t="shared" si="0"/>
        <v>22</v>
      </c>
      <c r="B26" s="20" t="s">
        <v>2476</v>
      </c>
      <c r="C26" s="20" t="s">
        <v>2477</v>
      </c>
      <c r="D26" s="20">
        <v>34.700000000000003</v>
      </c>
      <c r="E26" s="188" t="s">
        <v>2478</v>
      </c>
    </row>
    <row r="27" spans="1:5" ht="15.75" x14ac:dyDescent="0.25">
      <c r="A27" s="20">
        <f t="shared" si="0"/>
        <v>23</v>
      </c>
      <c r="B27" s="20" t="s">
        <v>2479</v>
      </c>
      <c r="C27" s="20" t="s">
        <v>2480</v>
      </c>
      <c r="D27" s="20">
        <v>10.9</v>
      </c>
      <c r="E27" s="188" t="s">
        <v>2481</v>
      </c>
    </row>
    <row r="28" spans="1:5" ht="15.75" x14ac:dyDescent="0.25">
      <c r="A28" s="20">
        <f t="shared" si="0"/>
        <v>24</v>
      </c>
      <c r="B28" s="20" t="s">
        <v>2479</v>
      </c>
      <c r="C28" s="20" t="s">
        <v>2482</v>
      </c>
      <c r="D28" s="20">
        <v>1.28</v>
      </c>
      <c r="E28" s="189">
        <v>8</v>
      </c>
    </row>
    <row r="29" spans="1:5" ht="15.75" x14ac:dyDescent="0.25">
      <c r="A29" s="20">
        <f t="shared" si="0"/>
        <v>25</v>
      </c>
      <c r="B29" s="20" t="s">
        <v>2483</v>
      </c>
      <c r="C29" s="20" t="s">
        <v>2484</v>
      </c>
      <c r="D29" s="20">
        <v>1.25</v>
      </c>
      <c r="E29" s="188" t="s">
        <v>2485</v>
      </c>
    </row>
    <row r="30" spans="1:5" ht="15.75" x14ac:dyDescent="0.25">
      <c r="A30" s="190">
        <f t="shared" si="0"/>
        <v>26</v>
      </c>
      <c r="B30" s="190" t="s">
        <v>2483</v>
      </c>
      <c r="C30" s="190" t="s">
        <v>2486</v>
      </c>
      <c r="D30" s="190">
        <v>11.6</v>
      </c>
      <c r="E30" s="191" t="s">
        <v>2487</v>
      </c>
    </row>
    <row r="31" spans="1:5" ht="15.75" x14ac:dyDescent="0.25">
      <c r="A31" s="190">
        <f t="shared" si="0"/>
        <v>27</v>
      </c>
      <c r="B31" s="190" t="s">
        <v>2483</v>
      </c>
      <c r="C31" s="190" t="s">
        <v>2488</v>
      </c>
      <c r="D31" s="190">
        <v>4.09</v>
      </c>
      <c r="E31" s="191" t="s">
        <v>2487</v>
      </c>
    </row>
    <row r="32" spans="1:5" ht="15.75" x14ac:dyDescent="0.25">
      <c r="A32" s="190">
        <f t="shared" si="0"/>
        <v>28</v>
      </c>
      <c r="B32" s="190" t="s">
        <v>2489</v>
      </c>
      <c r="C32" s="190" t="s">
        <v>2490</v>
      </c>
      <c r="D32" s="190">
        <v>3.13</v>
      </c>
      <c r="E32" s="191" t="s">
        <v>2487</v>
      </c>
    </row>
    <row r="33" spans="1:5" ht="15.75" x14ac:dyDescent="0.25">
      <c r="A33" s="190">
        <f t="shared" si="0"/>
        <v>29</v>
      </c>
      <c r="B33" s="190" t="s">
        <v>2467</v>
      </c>
      <c r="C33" s="190" t="s">
        <v>2491</v>
      </c>
      <c r="D33" s="190">
        <v>4.09</v>
      </c>
      <c r="E33" s="191" t="s">
        <v>2492</v>
      </c>
    </row>
    <row r="34" spans="1:5" ht="15.75" x14ac:dyDescent="0.25">
      <c r="A34" s="190">
        <f t="shared" si="0"/>
        <v>30</v>
      </c>
      <c r="B34" s="190" t="s">
        <v>2493</v>
      </c>
      <c r="C34" s="190" t="s">
        <v>2494</v>
      </c>
      <c r="D34" s="190">
        <v>13.53</v>
      </c>
      <c r="E34" s="191" t="s">
        <v>2495</v>
      </c>
    </row>
    <row r="35" spans="1:5" s="195" customFormat="1" ht="18.75" customHeight="1" x14ac:dyDescent="0.25">
      <c r="A35" s="192" t="s">
        <v>12</v>
      </c>
      <c r="B35" s="193"/>
      <c r="C35" s="193"/>
      <c r="D35" s="192">
        <f>SUM(D5:D34)</f>
        <v>225.28000000000003</v>
      </c>
      <c r="E35" s="194"/>
    </row>
    <row r="36" spans="1:5" ht="15.75" x14ac:dyDescent="0.25">
      <c r="A36" s="187" t="s">
        <v>2496</v>
      </c>
      <c r="B36" s="196"/>
      <c r="C36" s="196"/>
      <c r="D36" s="196"/>
      <c r="E36" s="196"/>
    </row>
    <row r="37" spans="1:5" ht="15.75" x14ac:dyDescent="0.25">
      <c r="A37" s="190">
        <v>1</v>
      </c>
      <c r="B37" s="190" t="s">
        <v>2497</v>
      </c>
      <c r="C37" s="190" t="s">
        <v>2498</v>
      </c>
      <c r="D37" s="190">
        <v>0.71</v>
      </c>
      <c r="E37" s="191" t="s">
        <v>2499</v>
      </c>
    </row>
    <row r="38" spans="1:5" ht="15.75" x14ac:dyDescent="0.25">
      <c r="A38" s="190">
        <v>2</v>
      </c>
      <c r="B38" s="190" t="s">
        <v>2500</v>
      </c>
      <c r="C38" s="190" t="s">
        <v>2501</v>
      </c>
      <c r="D38" s="190">
        <v>0.73</v>
      </c>
      <c r="E38" s="191" t="s">
        <v>2502</v>
      </c>
    </row>
    <row r="39" spans="1:5" ht="15.75" x14ac:dyDescent="0.25">
      <c r="A39" s="190">
        <v>3</v>
      </c>
      <c r="B39" s="190" t="s">
        <v>2500</v>
      </c>
      <c r="C39" s="190" t="s">
        <v>2503</v>
      </c>
      <c r="D39" s="190">
        <v>0.24</v>
      </c>
      <c r="E39" s="191" t="s">
        <v>2504</v>
      </c>
    </row>
    <row r="40" spans="1:5" ht="15.75" x14ac:dyDescent="0.25">
      <c r="A40" s="190">
        <f>A39+1</f>
        <v>4</v>
      </c>
      <c r="B40" s="190" t="s">
        <v>2505</v>
      </c>
      <c r="C40" s="190" t="s">
        <v>2506</v>
      </c>
      <c r="D40" s="190">
        <v>3.03</v>
      </c>
      <c r="E40" s="191" t="s">
        <v>2507</v>
      </c>
    </row>
    <row r="41" spans="1:5" ht="15.75" x14ac:dyDescent="0.25">
      <c r="A41" s="190">
        <v>5</v>
      </c>
      <c r="B41" s="190" t="s">
        <v>2508</v>
      </c>
      <c r="C41" s="190"/>
      <c r="D41" s="190">
        <v>505</v>
      </c>
      <c r="E41" s="191" t="s">
        <v>2509</v>
      </c>
    </row>
    <row r="42" spans="1:5" s="195" customFormat="1" ht="15.75" x14ac:dyDescent="0.25">
      <c r="A42" s="192" t="s">
        <v>12</v>
      </c>
      <c r="B42" s="193"/>
      <c r="C42" s="193"/>
      <c r="D42" s="192">
        <f>SUM(D37:D41)</f>
        <v>509.71</v>
      </c>
      <c r="E42" s="194"/>
    </row>
    <row r="43" spans="1:5" ht="15.75" x14ac:dyDescent="0.25">
      <c r="A43" s="187" t="s">
        <v>2510</v>
      </c>
      <c r="B43" s="196"/>
      <c r="C43" s="196"/>
      <c r="D43" s="196"/>
      <c r="E43" s="196"/>
    </row>
    <row r="44" spans="1:5" ht="15.75" x14ac:dyDescent="0.25">
      <c r="A44" s="190">
        <v>1</v>
      </c>
      <c r="B44" s="190" t="s">
        <v>79</v>
      </c>
      <c r="C44" s="190" t="s">
        <v>2511</v>
      </c>
      <c r="D44" s="190">
        <v>9.7200000000000006</v>
      </c>
      <c r="E44" s="191" t="s">
        <v>2512</v>
      </c>
    </row>
    <row r="45" spans="1:5" ht="15.75" x14ac:dyDescent="0.25">
      <c r="A45" s="190">
        <f>A44+1</f>
        <v>2</v>
      </c>
      <c r="B45" s="190" t="s">
        <v>79</v>
      </c>
      <c r="C45" s="190" t="s">
        <v>2513</v>
      </c>
      <c r="D45" s="190">
        <v>10.17</v>
      </c>
      <c r="E45" s="191" t="s">
        <v>2456</v>
      </c>
    </row>
    <row r="46" spans="1:5" ht="15.75" x14ac:dyDescent="0.25">
      <c r="A46" s="190">
        <f t="shared" ref="A46:A60" si="1">A45+1</f>
        <v>3</v>
      </c>
      <c r="B46" s="190" t="s">
        <v>79</v>
      </c>
      <c r="C46" s="190" t="s">
        <v>2514</v>
      </c>
      <c r="D46" s="190">
        <v>18.850000000000001</v>
      </c>
      <c r="E46" s="191" t="s">
        <v>2515</v>
      </c>
    </row>
    <row r="47" spans="1:5" ht="15.75" x14ac:dyDescent="0.25">
      <c r="A47" s="190">
        <f t="shared" si="1"/>
        <v>4</v>
      </c>
      <c r="B47" s="190" t="s">
        <v>79</v>
      </c>
      <c r="C47" s="190" t="s">
        <v>2516</v>
      </c>
      <c r="D47" s="190">
        <v>17.59</v>
      </c>
      <c r="E47" s="191" t="s">
        <v>2517</v>
      </c>
    </row>
    <row r="48" spans="1:5" ht="15.75" x14ac:dyDescent="0.25">
      <c r="A48" s="190">
        <f t="shared" si="1"/>
        <v>5</v>
      </c>
      <c r="B48" s="190" t="s">
        <v>79</v>
      </c>
      <c r="C48" s="190" t="s">
        <v>2518</v>
      </c>
      <c r="D48" s="190">
        <v>17.59</v>
      </c>
      <c r="E48" s="191" t="s">
        <v>2517</v>
      </c>
    </row>
    <row r="49" spans="1:5" ht="15.75" x14ac:dyDescent="0.25">
      <c r="A49" s="190">
        <f t="shared" si="1"/>
        <v>6</v>
      </c>
      <c r="B49" s="190" t="s">
        <v>79</v>
      </c>
      <c r="C49" s="190" t="s">
        <v>2519</v>
      </c>
      <c r="D49" s="190">
        <v>11.68</v>
      </c>
      <c r="E49" s="191" t="s">
        <v>2517</v>
      </c>
    </row>
    <row r="50" spans="1:5" ht="15.75" x14ac:dyDescent="0.25">
      <c r="A50" s="190">
        <f t="shared" si="1"/>
        <v>7</v>
      </c>
      <c r="B50" s="190" t="s">
        <v>79</v>
      </c>
      <c r="C50" s="190" t="s">
        <v>2520</v>
      </c>
      <c r="D50" s="190">
        <v>176.04</v>
      </c>
      <c r="E50" s="191" t="s">
        <v>2521</v>
      </c>
    </row>
    <row r="51" spans="1:5" ht="15.75" x14ac:dyDescent="0.25">
      <c r="A51" s="190">
        <f t="shared" si="1"/>
        <v>8</v>
      </c>
      <c r="B51" s="190" t="s">
        <v>79</v>
      </c>
      <c r="C51" s="190" t="s">
        <v>2522</v>
      </c>
      <c r="D51" s="190">
        <v>17.59</v>
      </c>
      <c r="E51" s="191" t="s">
        <v>2521</v>
      </c>
    </row>
    <row r="52" spans="1:5" ht="15.75" x14ac:dyDescent="0.25">
      <c r="A52" s="190">
        <f t="shared" si="1"/>
        <v>9</v>
      </c>
      <c r="B52" s="190" t="s">
        <v>79</v>
      </c>
      <c r="C52" s="190" t="s">
        <v>2523</v>
      </c>
      <c r="D52" s="190">
        <v>10.38</v>
      </c>
      <c r="E52" s="191" t="s">
        <v>2524</v>
      </c>
    </row>
    <row r="53" spans="1:5" ht="15.75" x14ac:dyDescent="0.25">
      <c r="A53" s="190">
        <f t="shared" si="1"/>
        <v>10</v>
      </c>
      <c r="B53" s="190" t="s">
        <v>79</v>
      </c>
      <c r="C53" s="190" t="s">
        <v>2525</v>
      </c>
      <c r="D53" s="190">
        <v>7.11</v>
      </c>
      <c r="E53" s="191" t="s">
        <v>2526</v>
      </c>
    </row>
    <row r="54" spans="1:5" ht="15.75" x14ac:dyDescent="0.25">
      <c r="A54" s="190">
        <f t="shared" si="1"/>
        <v>11</v>
      </c>
      <c r="B54" s="190" t="s">
        <v>79</v>
      </c>
      <c r="C54" s="190" t="s">
        <v>2527</v>
      </c>
      <c r="D54" s="190">
        <v>2.02</v>
      </c>
      <c r="E54" s="191" t="s">
        <v>2528</v>
      </c>
    </row>
    <row r="55" spans="1:5" ht="15.75" x14ac:dyDescent="0.25">
      <c r="A55" s="190">
        <f t="shared" si="1"/>
        <v>12</v>
      </c>
      <c r="B55" s="190" t="s">
        <v>79</v>
      </c>
      <c r="C55" s="190" t="s">
        <v>2529</v>
      </c>
      <c r="D55" s="190">
        <v>5.3</v>
      </c>
      <c r="E55" s="191" t="s">
        <v>2528</v>
      </c>
    </row>
    <row r="56" spans="1:5" ht="15.75" x14ac:dyDescent="0.25">
      <c r="A56" s="190">
        <f t="shared" si="1"/>
        <v>13</v>
      </c>
      <c r="B56" s="190" t="s">
        <v>79</v>
      </c>
      <c r="C56" s="190" t="s">
        <v>2530</v>
      </c>
      <c r="D56" s="190">
        <v>5.63</v>
      </c>
      <c r="E56" s="191" t="s">
        <v>2528</v>
      </c>
    </row>
    <row r="57" spans="1:5" ht="15.75" x14ac:dyDescent="0.25">
      <c r="A57" s="190">
        <f t="shared" si="1"/>
        <v>14</v>
      </c>
      <c r="B57" s="190" t="s">
        <v>79</v>
      </c>
      <c r="C57" s="190" t="s">
        <v>2531</v>
      </c>
      <c r="D57" s="190">
        <v>14.93</v>
      </c>
      <c r="E57" s="191" t="s">
        <v>2532</v>
      </c>
    </row>
    <row r="58" spans="1:5" ht="15.75" x14ac:dyDescent="0.25">
      <c r="A58" s="190">
        <f t="shared" si="1"/>
        <v>15</v>
      </c>
      <c r="B58" s="190" t="s">
        <v>79</v>
      </c>
      <c r="C58" s="190" t="s">
        <v>2533</v>
      </c>
      <c r="D58" s="190">
        <v>39.24</v>
      </c>
      <c r="E58" s="191" t="s">
        <v>2534</v>
      </c>
    </row>
    <row r="59" spans="1:5" ht="15.75" x14ac:dyDescent="0.25">
      <c r="A59" s="190">
        <f t="shared" si="1"/>
        <v>16</v>
      </c>
      <c r="B59" s="190" t="s">
        <v>79</v>
      </c>
      <c r="C59" s="190" t="s">
        <v>2491</v>
      </c>
      <c r="D59" s="190">
        <v>11.95</v>
      </c>
      <c r="E59" s="191" t="s">
        <v>2492</v>
      </c>
    </row>
    <row r="60" spans="1:5" ht="15.75" x14ac:dyDescent="0.25">
      <c r="A60" s="190">
        <f t="shared" si="1"/>
        <v>17</v>
      </c>
      <c r="B60" s="190" t="s">
        <v>79</v>
      </c>
      <c r="C60" s="190" t="s">
        <v>2535</v>
      </c>
      <c r="D60" s="190">
        <v>3.67</v>
      </c>
      <c r="E60" s="191" t="s">
        <v>2536</v>
      </c>
    </row>
    <row r="61" spans="1:5" ht="15.75" x14ac:dyDescent="0.25">
      <c r="A61" s="190">
        <v>18</v>
      </c>
      <c r="B61" s="190" t="s">
        <v>79</v>
      </c>
      <c r="C61" s="190" t="s">
        <v>2537</v>
      </c>
      <c r="D61" s="190">
        <v>4.84</v>
      </c>
      <c r="E61" s="191" t="s">
        <v>2538</v>
      </c>
    </row>
    <row r="62" spans="1:5" ht="15.75" x14ac:dyDescent="0.25">
      <c r="A62" s="190">
        <v>19</v>
      </c>
      <c r="B62" s="190" t="s">
        <v>79</v>
      </c>
      <c r="C62" s="190" t="s">
        <v>2539</v>
      </c>
      <c r="D62" s="190">
        <v>0.83</v>
      </c>
      <c r="E62" s="191" t="s">
        <v>2540</v>
      </c>
    </row>
    <row r="63" spans="1:5" ht="15.75" x14ac:dyDescent="0.25">
      <c r="A63" s="190">
        <v>20</v>
      </c>
      <c r="B63" s="190" t="s">
        <v>79</v>
      </c>
      <c r="C63" s="190" t="s">
        <v>2541</v>
      </c>
      <c r="D63" s="190">
        <v>8.19</v>
      </c>
      <c r="E63" s="191" t="s">
        <v>2542</v>
      </c>
    </row>
    <row r="64" spans="1:5" ht="15.75" x14ac:dyDescent="0.25">
      <c r="A64" s="190">
        <v>21</v>
      </c>
      <c r="B64" s="190" t="s">
        <v>79</v>
      </c>
      <c r="C64" s="190" t="s">
        <v>2543</v>
      </c>
      <c r="D64" s="190">
        <v>8.8699999999999992</v>
      </c>
      <c r="E64" s="191" t="s">
        <v>2544</v>
      </c>
    </row>
    <row r="65" spans="1:5" ht="15.75" x14ac:dyDescent="0.25">
      <c r="A65" s="190">
        <v>22</v>
      </c>
      <c r="B65" s="190" t="s">
        <v>79</v>
      </c>
      <c r="C65" s="190" t="s">
        <v>2545</v>
      </c>
      <c r="D65" s="190">
        <v>1.1000000000000001</v>
      </c>
      <c r="E65" s="191" t="s">
        <v>2546</v>
      </c>
    </row>
    <row r="66" spans="1:5" ht="15.75" x14ac:dyDescent="0.25">
      <c r="A66" s="190"/>
      <c r="B66" s="190"/>
      <c r="C66" s="190"/>
      <c r="D66" s="190"/>
      <c r="E66" s="191"/>
    </row>
    <row r="67" spans="1:5" s="195" customFormat="1" ht="15.75" x14ac:dyDescent="0.25">
      <c r="A67" s="192" t="s">
        <v>12</v>
      </c>
      <c r="B67" s="193"/>
      <c r="C67" s="193"/>
      <c r="D67" s="192">
        <f>SUM(D44:D66)</f>
        <v>403.28999999999996</v>
      </c>
      <c r="E67" s="197"/>
    </row>
    <row r="68" spans="1:5" ht="15.75" x14ac:dyDescent="0.25">
      <c r="A68" s="190"/>
      <c r="B68" s="62" t="s">
        <v>2547</v>
      </c>
      <c r="C68" s="198"/>
      <c r="D68" s="198"/>
      <c r="E68" s="198"/>
    </row>
    <row r="69" spans="1:5" ht="15.75" x14ac:dyDescent="0.25">
      <c r="A69" s="190">
        <v>1</v>
      </c>
      <c r="B69" s="190" t="s">
        <v>2548</v>
      </c>
      <c r="C69" s="190" t="s">
        <v>2549</v>
      </c>
      <c r="D69" s="190">
        <v>1.92</v>
      </c>
      <c r="E69" s="191" t="s">
        <v>2550</v>
      </c>
    </row>
    <row r="70" spans="1:5" ht="15.75" x14ac:dyDescent="0.25">
      <c r="A70" s="190">
        <v>2</v>
      </c>
      <c r="B70" s="190" t="s">
        <v>2548</v>
      </c>
      <c r="C70" s="190" t="s">
        <v>2551</v>
      </c>
      <c r="D70" s="190">
        <v>3.78</v>
      </c>
      <c r="E70" s="191" t="s">
        <v>2550</v>
      </c>
    </row>
    <row r="71" spans="1:5" ht="15.75" x14ac:dyDescent="0.25">
      <c r="A71" s="190">
        <v>3</v>
      </c>
      <c r="B71" s="190" t="s">
        <v>2548</v>
      </c>
      <c r="C71" s="190" t="s">
        <v>2552</v>
      </c>
      <c r="D71" s="190">
        <v>1.3</v>
      </c>
      <c r="E71" s="191" t="s">
        <v>2550</v>
      </c>
    </row>
    <row r="72" spans="1:5" ht="15.75" x14ac:dyDescent="0.25">
      <c r="A72" s="190">
        <v>4</v>
      </c>
      <c r="B72" s="190" t="s">
        <v>2548</v>
      </c>
      <c r="C72" s="190" t="s">
        <v>2553</v>
      </c>
      <c r="D72" s="190">
        <v>1.03</v>
      </c>
      <c r="E72" s="191" t="s">
        <v>2550</v>
      </c>
    </row>
    <row r="73" spans="1:5" ht="15.75" x14ac:dyDescent="0.25">
      <c r="A73" s="190">
        <v>5</v>
      </c>
      <c r="B73" s="190" t="s">
        <v>2548</v>
      </c>
      <c r="C73" s="190" t="s">
        <v>2554</v>
      </c>
      <c r="D73" s="190">
        <v>2.08</v>
      </c>
      <c r="E73" s="191" t="s">
        <v>2550</v>
      </c>
    </row>
    <row r="74" spans="1:5" ht="15.75" x14ac:dyDescent="0.25">
      <c r="A74" s="190">
        <v>6</v>
      </c>
      <c r="B74" s="190" t="s">
        <v>2548</v>
      </c>
      <c r="C74" s="190" t="s">
        <v>2555</v>
      </c>
      <c r="D74" s="190">
        <v>1.28</v>
      </c>
      <c r="E74" s="191" t="s">
        <v>2550</v>
      </c>
    </row>
    <row r="75" spans="1:5" s="195" customFormat="1" ht="15.75" x14ac:dyDescent="0.25">
      <c r="A75" s="192" t="s">
        <v>12</v>
      </c>
      <c r="B75" s="193"/>
      <c r="C75" s="193"/>
      <c r="D75" s="192">
        <f>SUM(D69:D74)</f>
        <v>11.389999999999999</v>
      </c>
      <c r="E75" s="194"/>
    </row>
    <row r="76" spans="1:5" ht="15.75" x14ac:dyDescent="0.25">
      <c r="A76" s="62" t="s">
        <v>2556</v>
      </c>
      <c r="B76" s="198"/>
      <c r="C76" s="198"/>
      <c r="D76" s="198"/>
      <c r="E76" s="198"/>
    </row>
    <row r="77" spans="1:5" ht="63" x14ac:dyDescent="0.25">
      <c r="A77" s="190">
        <v>1</v>
      </c>
      <c r="B77" s="190" t="s">
        <v>2557</v>
      </c>
      <c r="C77" s="199" t="s">
        <v>2558</v>
      </c>
      <c r="D77" s="190">
        <v>15.74</v>
      </c>
      <c r="E77" s="191" t="s">
        <v>2559</v>
      </c>
    </row>
    <row r="78" spans="1:5" ht="78.75" x14ac:dyDescent="0.25">
      <c r="A78" s="190">
        <v>2</v>
      </c>
      <c r="B78" s="190" t="s">
        <v>2560</v>
      </c>
      <c r="C78" s="199" t="s">
        <v>2561</v>
      </c>
      <c r="D78" s="190">
        <v>50</v>
      </c>
      <c r="E78" s="191" t="s">
        <v>2512</v>
      </c>
    </row>
    <row r="79" spans="1:5" ht="126" x14ac:dyDescent="0.25">
      <c r="A79" s="190">
        <v>3</v>
      </c>
      <c r="B79" s="190" t="s">
        <v>2562</v>
      </c>
      <c r="C79" s="199" t="s">
        <v>2563</v>
      </c>
      <c r="D79" s="190">
        <v>35.96</v>
      </c>
      <c r="E79" s="191" t="s">
        <v>2564</v>
      </c>
    </row>
    <row r="80" spans="1:5" ht="15.75" x14ac:dyDescent="0.25">
      <c r="A80" s="190">
        <v>4</v>
      </c>
      <c r="B80" s="190" t="s">
        <v>2565</v>
      </c>
      <c r="C80" s="190" t="s">
        <v>2566</v>
      </c>
      <c r="D80" s="190">
        <v>4.8</v>
      </c>
      <c r="E80" s="191" t="s">
        <v>2567</v>
      </c>
    </row>
    <row r="81" spans="1:6" ht="63" x14ac:dyDescent="0.25">
      <c r="A81" s="190">
        <v>5</v>
      </c>
      <c r="B81" s="190" t="s">
        <v>2568</v>
      </c>
      <c r="C81" s="199" t="s">
        <v>2569</v>
      </c>
      <c r="D81" s="190">
        <v>19.23</v>
      </c>
      <c r="E81" s="191" t="s">
        <v>2570</v>
      </c>
    </row>
    <row r="82" spans="1:6" ht="63" x14ac:dyDescent="0.25">
      <c r="A82" s="190">
        <v>6</v>
      </c>
      <c r="B82" s="190" t="s">
        <v>2571</v>
      </c>
      <c r="C82" s="199" t="s">
        <v>2572</v>
      </c>
      <c r="D82" s="190">
        <v>21.28</v>
      </c>
      <c r="E82" s="191" t="s">
        <v>2573</v>
      </c>
    </row>
    <row r="83" spans="1:6" ht="15.75" x14ac:dyDescent="0.25">
      <c r="A83" s="190">
        <v>7</v>
      </c>
      <c r="B83" s="190" t="s">
        <v>2574</v>
      </c>
      <c r="C83" s="190" t="s">
        <v>2575</v>
      </c>
      <c r="D83" s="190">
        <v>1.03</v>
      </c>
      <c r="E83" s="191" t="s">
        <v>2576</v>
      </c>
    </row>
    <row r="84" spans="1:6" ht="15.75" x14ac:dyDescent="0.25">
      <c r="A84" s="190">
        <v>8</v>
      </c>
      <c r="B84" s="190" t="s">
        <v>2577</v>
      </c>
      <c r="C84" s="190" t="s">
        <v>2578</v>
      </c>
      <c r="D84" s="190">
        <v>2.5</v>
      </c>
      <c r="E84" s="191" t="s">
        <v>2579</v>
      </c>
    </row>
    <row r="85" spans="1:6" ht="47.25" x14ac:dyDescent="0.25">
      <c r="A85" s="190">
        <v>9</v>
      </c>
      <c r="B85" s="190" t="s">
        <v>2580</v>
      </c>
      <c r="C85" s="199" t="s">
        <v>2581</v>
      </c>
      <c r="D85" s="190"/>
      <c r="E85" s="191" t="s">
        <v>2534</v>
      </c>
    </row>
    <row r="86" spans="1:6" ht="15.75" x14ac:dyDescent="0.25">
      <c r="A86" s="190">
        <v>10</v>
      </c>
      <c r="B86" s="190" t="s">
        <v>2582</v>
      </c>
      <c r="C86" s="190" t="s">
        <v>2583</v>
      </c>
      <c r="D86" s="190">
        <v>0.9</v>
      </c>
      <c r="E86" s="191" t="s">
        <v>2546</v>
      </c>
    </row>
    <row r="87" spans="1:6" ht="15.75" x14ac:dyDescent="0.25">
      <c r="A87" s="190" t="s">
        <v>12</v>
      </c>
      <c r="B87" s="200"/>
      <c r="C87" s="190"/>
      <c r="D87" s="20">
        <f>SUM(D77:D86)</f>
        <v>151.44</v>
      </c>
      <c r="E87" s="191"/>
    </row>
    <row r="88" spans="1:6" ht="15.75" x14ac:dyDescent="0.25">
      <c r="A88" s="201" t="s">
        <v>2584</v>
      </c>
      <c r="B88" s="202"/>
      <c r="C88" s="202"/>
      <c r="D88" s="202"/>
      <c r="E88" s="202"/>
    </row>
    <row r="89" spans="1:6" ht="31.5" x14ac:dyDescent="0.25">
      <c r="A89" s="190">
        <v>1</v>
      </c>
      <c r="B89" s="190" t="s">
        <v>2585</v>
      </c>
      <c r="C89" s="190" t="s">
        <v>2586</v>
      </c>
      <c r="D89" s="203">
        <v>300</v>
      </c>
      <c r="E89" s="204" t="s">
        <v>2587</v>
      </c>
      <c r="F89" s="2"/>
    </row>
    <row r="90" spans="1:6" ht="78.75" x14ac:dyDescent="0.25">
      <c r="A90" s="190">
        <v>2</v>
      </c>
      <c r="B90" s="190" t="s">
        <v>2588</v>
      </c>
      <c r="C90" s="199" t="s">
        <v>2589</v>
      </c>
      <c r="D90" s="203"/>
      <c r="E90" s="191"/>
    </row>
    <row r="91" spans="1:6" s="195" customFormat="1" ht="15.75" x14ac:dyDescent="0.25">
      <c r="A91" s="192" t="s">
        <v>12</v>
      </c>
      <c r="B91" s="193"/>
      <c r="C91" s="193"/>
      <c r="D91" s="192">
        <v>300</v>
      </c>
      <c r="E91" s="194"/>
    </row>
    <row r="92" spans="1:6" ht="15.75" x14ac:dyDescent="0.25">
      <c r="A92" s="62" t="s">
        <v>2590</v>
      </c>
      <c r="B92" s="198"/>
      <c r="C92" s="198"/>
      <c r="D92" s="198"/>
      <c r="E92" s="198"/>
    </row>
    <row r="93" spans="1:6" ht="15.75" x14ac:dyDescent="0.25">
      <c r="A93" s="62" t="s">
        <v>2419</v>
      </c>
      <c r="B93" s="198"/>
      <c r="C93" s="198"/>
      <c r="D93" s="198"/>
      <c r="E93" s="198"/>
    </row>
    <row r="94" spans="1:6" ht="15.75" x14ac:dyDescent="0.25">
      <c r="A94" s="190">
        <v>1</v>
      </c>
      <c r="B94" s="190" t="s">
        <v>2591</v>
      </c>
      <c r="C94" s="190" t="s">
        <v>2592</v>
      </c>
      <c r="D94" s="190">
        <v>1.96</v>
      </c>
      <c r="E94" s="191" t="s">
        <v>2593</v>
      </c>
    </row>
    <row r="95" spans="1:6" ht="15.75" x14ac:dyDescent="0.25">
      <c r="A95" s="190">
        <f>A94+1</f>
        <v>2</v>
      </c>
      <c r="B95" s="190" t="s">
        <v>2594</v>
      </c>
      <c r="C95" s="190" t="s">
        <v>2595</v>
      </c>
      <c r="D95" s="190">
        <v>2.81</v>
      </c>
      <c r="E95" s="191" t="s">
        <v>2596</v>
      </c>
    </row>
    <row r="96" spans="1:6" ht="15.75" x14ac:dyDescent="0.25">
      <c r="A96" s="190">
        <v>3</v>
      </c>
      <c r="B96" s="190" t="s">
        <v>2597</v>
      </c>
      <c r="C96" s="190" t="s">
        <v>2598</v>
      </c>
      <c r="D96" s="190">
        <v>4.68</v>
      </c>
      <c r="E96" s="191" t="s">
        <v>2599</v>
      </c>
    </row>
    <row r="97" spans="1:5" ht="15.75" x14ac:dyDescent="0.25">
      <c r="A97" s="190">
        <v>4</v>
      </c>
      <c r="B97" s="190" t="s">
        <v>2600</v>
      </c>
      <c r="C97" s="190" t="s">
        <v>2601</v>
      </c>
      <c r="D97" s="190">
        <v>1.76</v>
      </c>
      <c r="E97" s="191" t="s">
        <v>2602</v>
      </c>
    </row>
    <row r="98" spans="1:5" ht="15.75" x14ac:dyDescent="0.25">
      <c r="A98" s="190">
        <f>A97+1</f>
        <v>5</v>
      </c>
      <c r="B98" s="190" t="s">
        <v>2600</v>
      </c>
      <c r="C98" s="190" t="s">
        <v>2603</v>
      </c>
      <c r="D98" s="190">
        <v>1.76</v>
      </c>
      <c r="E98" s="191" t="s">
        <v>2602</v>
      </c>
    </row>
    <row r="99" spans="1:5" ht="15.75" x14ac:dyDescent="0.25">
      <c r="A99" s="190">
        <f t="shared" ref="A99:A124" si="2">A98+1</f>
        <v>6</v>
      </c>
      <c r="B99" s="190" t="s">
        <v>2604</v>
      </c>
      <c r="C99" s="190" t="s">
        <v>2605</v>
      </c>
      <c r="D99" s="190">
        <v>1.39</v>
      </c>
      <c r="E99" s="191" t="s">
        <v>2606</v>
      </c>
    </row>
    <row r="100" spans="1:5" ht="15.75" x14ac:dyDescent="0.25">
      <c r="A100" s="190">
        <f t="shared" si="2"/>
        <v>7</v>
      </c>
      <c r="B100" s="190" t="s">
        <v>2604</v>
      </c>
      <c r="C100" s="190" t="s">
        <v>2607</v>
      </c>
      <c r="D100" s="190">
        <v>1.32</v>
      </c>
      <c r="E100" s="191" t="s">
        <v>2608</v>
      </c>
    </row>
    <row r="101" spans="1:5" ht="15.75" x14ac:dyDescent="0.25">
      <c r="A101" s="190">
        <f t="shared" si="2"/>
        <v>8</v>
      </c>
      <c r="B101" s="190" t="s">
        <v>2609</v>
      </c>
      <c r="C101" s="190" t="s">
        <v>2610</v>
      </c>
      <c r="D101" s="190">
        <v>2.59</v>
      </c>
      <c r="E101" s="191" t="s">
        <v>2606</v>
      </c>
    </row>
    <row r="102" spans="1:5" ht="15.75" x14ac:dyDescent="0.25">
      <c r="A102" s="190">
        <f t="shared" si="2"/>
        <v>9</v>
      </c>
      <c r="B102" s="190" t="s">
        <v>2611</v>
      </c>
      <c r="C102" s="190" t="s">
        <v>2612</v>
      </c>
      <c r="D102" s="190">
        <v>1.39</v>
      </c>
      <c r="E102" s="191" t="s">
        <v>2613</v>
      </c>
    </row>
    <row r="103" spans="1:5" ht="15.75" x14ac:dyDescent="0.25">
      <c r="A103" s="190">
        <f t="shared" si="2"/>
        <v>10</v>
      </c>
      <c r="B103" s="190" t="s">
        <v>2611</v>
      </c>
      <c r="C103" s="190" t="s">
        <v>2614</v>
      </c>
      <c r="D103" s="190">
        <v>2.23</v>
      </c>
      <c r="E103" s="191" t="s">
        <v>2615</v>
      </c>
    </row>
    <row r="104" spans="1:5" ht="15.75" x14ac:dyDescent="0.25">
      <c r="A104" s="190">
        <f t="shared" si="2"/>
        <v>11</v>
      </c>
      <c r="B104" s="190" t="s">
        <v>2616</v>
      </c>
      <c r="C104" s="190" t="s">
        <v>2617</v>
      </c>
      <c r="D104" s="190">
        <v>4.12</v>
      </c>
      <c r="E104" s="191" t="s">
        <v>2618</v>
      </c>
    </row>
    <row r="105" spans="1:5" ht="15.75" x14ac:dyDescent="0.25">
      <c r="A105" s="190">
        <f t="shared" si="2"/>
        <v>12</v>
      </c>
      <c r="B105" s="190" t="s">
        <v>2616</v>
      </c>
      <c r="C105" s="190" t="s">
        <v>2619</v>
      </c>
      <c r="D105" s="190">
        <v>4.12</v>
      </c>
      <c r="E105" s="191" t="s">
        <v>2620</v>
      </c>
    </row>
    <row r="106" spans="1:5" ht="15.75" x14ac:dyDescent="0.25">
      <c r="A106" s="190">
        <f t="shared" si="2"/>
        <v>13</v>
      </c>
      <c r="B106" s="190" t="s">
        <v>2621</v>
      </c>
      <c r="C106" s="190" t="s">
        <v>2622</v>
      </c>
      <c r="D106" s="190">
        <v>5.15</v>
      </c>
      <c r="E106" s="191" t="s">
        <v>2623</v>
      </c>
    </row>
    <row r="107" spans="1:5" ht="15.75" x14ac:dyDescent="0.25">
      <c r="A107" s="190">
        <f t="shared" si="2"/>
        <v>14</v>
      </c>
      <c r="B107" s="190" t="s">
        <v>2624</v>
      </c>
      <c r="C107" s="190" t="s">
        <v>2625</v>
      </c>
      <c r="D107" s="190">
        <v>1.5</v>
      </c>
      <c r="E107" s="191" t="s">
        <v>2626</v>
      </c>
    </row>
    <row r="108" spans="1:5" ht="15.75" x14ac:dyDescent="0.25">
      <c r="A108" s="190">
        <f t="shared" si="2"/>
        <v>15</v>
      </c>
      <c r="B108" s="190" t="s">
        <v>2624</v>
      </c>
      <c r="C108" s="190" t="s">
        <v>2627</v>
      </c>
      <c r="D108" s="190">
        <v>1.5</v>
      </c>
      <c r="E108" s="191" t="s">
        <v>2628</v>
      </c>
    </row>
    <row r="109" spans="1:5" ht="15.75" x14ac:dyDescent="0.25">
      <c r="A109" s="190">
        <f t="shared" si="2"/>
        <v>16</v>
      </c>
      <c r="B109" s="190" t="s">
        <v>2629</v>
      </c>
      <c r="C109" s="190" t="s">
        <v>2630</v>
      </c>
      <c r="D109" s="190">
        <v>10.47</v>
      </c>
      <c r="E109" s="191" t="s">
        <v>2631</v>
      </c>
    </row>
    <row r="110" spans="1:5" ht="15.75" x14ac:dyDescent="0.25">
      <c r="A110" s="190">
        <f t="shared" si="2"/>
        <v>17</v>
      </c>
      <c r="B110" s="190" t="s">
        <v>2632</v>
      </c>
      <c r="C110" s="190" t="s">
        <v>2633</v>
      </c>
      <c r="D110" s="190">
        <v>22.47</v>
      </c>
      <c r="E110" s="191" t="s">
        <v>2634</v>
      </c>
    </row>
    <row r="111" spans="1:5" ht="15.75" x14ac:dyDescent="0.25">
      <c r="A111" s="190">
        <f t="shared" si="2"/>
        <v>18</v>
      </c>
      <c r="B111" s="190" t="s">
        <v>2635</v>
      </c>
      <c r="C111" s="190" t="s">
        <v>2636</v>
      </c>
      <c r="D111" s="190">
        <v>3.38</v>
      </c>
      <c r="E111" s="191" t="s">
        <v>2637</v>
      </c>
    </row>
    <row r="112" spans="1:5" ht="15.75" x14ac:dyDescent="0.25">
      <c r="A112" s="190">
        <f t="shared" si="2"/>
        <v>19</v>
      </c>
      <c r="B112" s="190" t="s">
        <v>2638</v>
      </c>
      <c r="C112" s="190" t="s">
        <v>2639</v>
      </c>
      <c r="D112" s="190">
        <v>11.02</v>
      </c>
      <c r="E112" s="190" t="s">
        <v>2640</v>
      </c>
    </row>
    <row r="113" spans="1:5" ht="15.75" x14ac:dyDescent="0.25">
      <c r="A113" s="190">
        <f t="shared" si="2"/>
        <v>20</v>
      </c>
      <c r="B113" s="190" t="s">
        <v>2641</v>
      </c>
      <c r="C113" s="190" t="s">
        <v>2642</v>
      </c>
      <c r="D113" s="190">
        <v>10.99</v>
      </c>
      <c r="E113" s="190" t="s">
        <v>2643</v>
      </c>
    </row>
    <row r="114" spans="1:5" ht="15.75" x14ac:dyDescent="0.25">
      <c r="A114" s="190">
        <f t="shared" si="2"/>
        <v>21</v>
      </c>
      <c r="B114" s="190" t="s">
        <v>2644</v>
      </c>
      <c r="C114" s="190" t="s">
        <v>2645</v>
      </c>
      <c r="D114" s="190">
        <v>30.77</v>
      </c>
      <c r="E114" s="190" t="s">
        <v>2646</v>
      </c>
    </row>
    <row r="115" spans="1:5" ht="15.75" x14ac:dyDescent="0.25">
      <c r="A115" s="190">
        <f t="shared" si="2"/>
        <v>22</v>
      </c>
      <c r="B115" s="190" t="s">
        <v>2647</v>
      </c>
      <c r="C115" s="190" t="s">
        <v>2648</v>
      </c>
      <c r="D115" s="190">
        <v>10.99</v>
      </c>
      <c r="E115" s="190" t="s">
        <v>2649</v>
      </c>
    </row>
    <row r="116" spans="1:5" ht="15.75" x14ac:dyDescent="0.25">
      <c r="A116" s="190">
        <f t="shared" si="2"/>
        <v>23</v>
      </c>
      <c r="B116" s="190" t="s">
        <v>2650</v>
      </c>
      <c r="C116" s="190" t="s">
        <v>2651</v>
      </c>
      <c r="D116" s="190">
        <v>14.48</v>
      </c>
      <c r="E116" s="190" t="s">
        <v>2652</v>
      </c>
    </row>
    <row r="117" spans="1:5" ht="15.75" x14ac:dyDescent="0.25">
      <c r="A117" s="190">
        <f t="shared" si="2"/>
        <v>24</v>
      </c>
      <c r="B117" s="190" t="s">
        <v>2653</v>
      </c>
      <c r="C117" s="190" t="s">
        <v>2654</v>
      </c>
      <c r="D117" s="190">
        <v>10.99</v>
      </c>
      <c r="E117" s="190" t="s">
        <v>2655</v>
      </c>
    </row>
    <row r="118" spans="1:5" ht="15.75" x14ac:dyDescent="0.25">
      <c r="A118" s="190">
        <f t="shared" si="2"/>
        <v>25</v>
      </c>
      <c r="B118" s="190" t="s">
        <v>2656</v>
      </c>
      <c r="C118" s="190" t="s">
        <v>2657</v>
      </c>
      <c r="D118" s="190">
        <v>4.5199999999999996</v>
      </c>
      <c r="E118" s="190" t="s">
        <v>2658</v>
      </c>
    </row>
    <row r="119" spans="1:5" ht="15.75" x14ac:dyDescent="0.25">
      <c r="A119" s="190">
        <f t="shared" si="2"/>
        <v>26</v>
      </c>
      <c r="B119" s="190" t="s">
        <v>2659</v>
      </c>
      <c r="C119" s="190" t="s">
        <v>2660</v>
      </c>
      <c r="D119" s="190">
        <v>2.2999999999999998</v>
      </c>
      <c r="E119" s="190" t="s">
        <v>2661</v>
      </c>
    </row>
    <row r="120" spans="1:5" ht="15.75" x14ac:dyDescent="0.25">
      <c r="A120" s="190">
        <f t="shared" si="2"/>
        <v>27</v>
      </c>
      <c r="B120" s="190" t="s">
        <v>2662</v>
      </c>
      <c r="C120" s="190" t="s">
        <v>2663</v>
      </c>
      <c r="D120" s="190">
        <v>7.55</v>
      </c>
      <c r="E120" s="190" t="s">
        <v>2664</v>
      </c>
    </row>
    <row r="121" spans="1:5" ht="15.75" x14ac:dyDescent="0.25">
      <c r="A121" s="190">
        <f t="shared" si="2"/>
        <v>28</v>
      </c>
      <c r="B121" s="190" t="s">
        <v>2665</v>
      </c>
      <c r="C121" s="190" t="s">
        <v>2666</v>
      </c>
      <c r="D121" s="190">
        <v>8</v>
      </c>
      <c r="E121" s="190" t="s">
        <v>2564</v>
      </c>
    </row>
    <row r="122" spans="1:5" ht="15.75" x14ac:dyDescent="0.25">
      <c r="A122" s="190">
        <f t="shared" si="2"/>
        <v>29</v>
      </c>
      <c r="B122" s="190" t="s">
        <v>79</v>
      </c>
      <c r="C122" s="190" t="s">
        <v>2667</v>
      </c>
      <c r="D122" s="190">
        <v>19.47</v>
      </c>
      <c r="E122" s="190" t="s">
        <v>2668</v>
      </c>
    </row>
    <row r="123" spans="1:5" ht="15.75" x14ac:dyDescent="0.25">
      <c r="A123" s="190">
        <f t="shared" si="2"/>
        <v>30</v>
      </c>
      <c r="B123" s="190" t="s">
        <v>2669</v>
      </c>
      <c r="C123" s="190" t="s">
        <v>2670</v>
      </c>
      <c r="D123" s="190">
        <v>1.78</v>
      </c>
      <c r="E123" s="190" t="s">
        <v>2671</v>
      </c>
    </row>
    <row r="124" spans="1:5" ht="15.75" x14ac:dyDescent="0.25">
      <c r="A124" s="190">
        <f t="shared" si="2"/>
        <v>31</v>
      </c>
      <c r="B124" s="190" t="s">
        <v>2672</v>
      </c>
      <c r="C124" s="190" t="s">
        <v>2673</v>
      </c>
      <c r="D124" s="190">
        <v>1.42</v>
      </c>
      <c r="E124" s="191" t="s">
        <v>2674</v>
      </c>
    </row>
    <row r="125" spans="1:5" s="195" customFormat="1" ht="15.75" x14ac:dyDescent="0.25">
      <c r="A125" s="192" t="s">
        <v>12</v>
      </c>
      <c r="B125" s="193"/>
      <c r="C125" s="193"/>
      <c r="D125" s="192">
        <f>SUM(D94:D124)</f>
        <v>208.88</v>
      </c>
      <c r="E125" s="194"/>
    </row>
    <row r="126" spans="1:5" ht="15.75" x14ac:dyDescent="0.25">
      <c r="A126" s="62" t="s">
        <v>2510</v>
      </c>
      <c r="B126" s="62"/>
      <c r="C126" s="62"/>
      <c r="D126" s="62"/>
      <c r="E126" s="62"/>
    </row>
    <row r="127" spans="1:5" ht="15.75" x14ac:dyDescent="0.25">
      <c r="A127" s="190">
        <v>1</v>
      </c>
      <c r="B127" s="190" t="s">
        <v>79</v>
      </c>
      <c r="C127" s="190" t="s">
        <v>2675</v>
      </c>
      <c r="D127" s="190">
        <v>6.76</v>
      </c>
      <c r="E127" s="191" t="s">
        <v>2676</v>
      </c>
    </row>
    <row r="128" spans="1:5" ht="15.75" x14ac:dyDescent="0.25">
      <c r="A128" s="190">
        <v>2</v>
      </c>
      <c r="B128" s="190" t="s">
        <v>79</v>
      </c>
      <c r="C128" s="190" t="s">
        <v>2677</v>
      </c>
      <c r="D128" s="190">
        <v>10.29</v>
      </c>
      <c r="E128" s="191" t="s">
        <v>2678</v>
      </c>
    </row>
    <row r="129" spans="1:5" ht="15.75" x14ac:dyDescent="0.25">
      <c r="A129" s="190">
        <f>A128+1</f>
        <v>3</v>
      </c>
      <c r="B129" s="190" t="s">
        <v>79</v>
      </c>
      <c r="C129" s="190" t="s">
        <v>2679</v>
      </c>
      <c r="D129" s="190">
        <v>5.87</v>
      </c>
      <c r="E129" s="191" t="s">
        <v>2680</v>
      </c>
    </row>
    <row r="130" spans="1:5" ht="15.75" x14ac:dyDescent="0.25">
      <c r="A130" s="190">
        <f t="shared" ref="A130:A134" si="3">A129+1</f>
        <v>4</v>
      </c>
      <c r="B130" s="190" t="s">
        <v>79</v>
      </c>
      <c r="C130" s="190" t="s">
        <v>2681</v>
      </c>
      <c r="D130" s="190">
        <v>5.45</v>
      </c>
      <c r="E130" s="191" t="s">
        <v>2682</v>
      </c>
    </row>
    <row r="131" spans="1:5" ht="15.75" x14ac:dyDescent="0.25">
      <c r="A131" s="190">
        <f t="shared" si="3"/>
        <v>5</v>
      </c>
      <c r="B131" s="190" t="s">
        <v>79</v>
      </c>
      <c r="C131" s="190" t="s">
        <v>2683</v>
      </c>
      <c r="D131" s="190">
        <v>5.45</v>
      </c>
      <c r="E131" s="191" t="s">
        <v>2682</v>
      </c>
    </row>
    <row r="132" spans="1:5" ht="15.75" x14ac:dyDescent="0.25">
      <c r="A132" s="190">
        <f t="shared" si="3"/>
        <v>6</v>
      </c>
      <c r="B132" s="190" t="s">
        <v>79</v>
      </c>
      <c r="C132" s="190" t="s">
        <v>2684</v>
      </c>
      <c r="D132" s="190">
        <v>5.5</v>
      </c>
      <c r="E132" s="191" t="s">
        <v>2682</v>
      </c>
    </row>
    <row r="133" spans="1:5" ht="15.75" x14ac:dyDescent="0.25">
      <c r="A133" s="190">
        <f t="shared" si="3"/>
        <v>7</v>
      </c>
      <c r="B133" s="190" t="s">
        <v>79</v>
      </c>
      <c r="C133" s="190" t="s">
        <v>2685</v>
      </c>
      <c r="D133" s="190">
        <v>3.69</v>
      </c>
      <c r="E133" s="191" t="s">
        <v>2686</v>
      </c>
    </row>
    <row r="134" spans="1:5" ht="15.75" x14ac:dyDescent="0.25">
      <c r="A134" s="190">
        <f t="shared" si="3"/>
        <v>8</v>
      </c>
      <c r="B134" s="190" t="s">
        <v>79</v>
      </c>
      <c r="C134" s="190" t="s">
        <v>2687</v>
      </c>
      <c r="D134" s="190">
        <v>3.66</v>
      </c>
      <c r="E134" s="191" t="s">
        <v>2688</v>
      </c>
    </row>
    <row r="135" spans="1:5" ht="15.75" x14ac:dyDescent="0.25">
      <c r="A135" s="190">
        <f>A134+1</f>
        <v>9</v>
      </c>
      <c r="B135" s="190" t="s">
        <v>79</v>
      </c>
      <c r="C135" s="190" t="s">
        <v>2689</v>
      </c>
      <c r="D135" s="190">
        <v>4.7300000000000004</v>
      </c>
      <c r="E135" s="191" t="s">
        <v>2688</v>
      </c>
    </row>
    <row r="136" spans="1:5" s="195" customFormat="1" ht="15.75" x14ac:dyDescent="0.25">
      <c r="A136" s="192" t="s">
        <v>12</v>
      </c>
      <c r="B136" s="193"/>
      <c r="C136" s="193"/>
      <c r="D136" s="192">
        <f>SUM(D127:D135)</f>
        <v>51.400000000000006</v>
      </c>
      <c r="E136" s="194"/>
    </row>
    <row r="137" spans="1:5" ht="15.75" x14ac:dyDescent="0.25">
      <c r="A137" s="62" t="s">
        <v>2496</v>
      </c>
      <c r="B137" s="198"/>
      <c r="C137" s="198"/>
      <c r="D137" s="198"/>
      <c r="E137" s="198"/>
    </row>
    <row r="138" spans="1:5" ht="15.75" x14ac:dyDescent="0.25">
      <c r="A138" s="190">
        <v>1</v>
      </c>
      <c r="B138" s="190" t="s">
        <v>2690</v>
      </c>
      <c r="C138" s="190" t="s">
        <v>2691</v>
      </c>
      <c r="D138" s="190">
        <v>2.4900000000000002</v>
      </c>
      <c r="E138" s="191" t="s">
        <v>2608</v>
      </c>
    </row>
    <row r="139" spans="1:5" ht="15.75" x14ac:dyDescent="0.25">
      <c r="A139" s="190">
        <v>2</v>
      </c>
      <c r="B139" s="190" t="s">
        <v>2692</v>
      </c>
      <c r="C139" s="190" t="s">
        <v>2693</v>
      </c>
      <c r="D139" s="190">
        <v>0.09</v>
      </c>
      <c r="E139" s="191" t="s">
        <v>2694</v>
      </c>
    </row>
    <row r="140" spans="1:5" ht="15.75" x14ac:dyDescent="0.25">
      <c r="A140" s="190">
        <v>3</v>
      </c>
      <c r="B140" s="190" t="s">
        <v>2695</v>
      </c>
      <c r="C140" s="190" t="s">
        <v>2696</v>
      </c>
      <c r="D140" s="190">
        <v>0.03</v>
      </c>
      <c r="E140" s="191" t="s">
        <v>2694</v>
      </c>
    </row>
    <row r="141" spans="1:5" ht="15.75" x14ac:dyDescent="0.25">
      <c r="A141" s="190">
        <v>4</v>
      </c>
      <c r="B141" s="190" t="s">
        <v>2695</v>
      </c>
      <c r="C141" s="190" t="s">
        <v>2697</v>
      </c>
      <c r="D141" s="190">
        <v>0.04</v>
      </c>
      <c r="E141" s="191" t="s">
        <v>2698</v>
      </c>
    </row>
    <row r="142" spans="1:5" ht="15.75" x14ac:dyDescent="0.25">
      <c r="A142" s="190">
        <v>5</v>
      </c>
      <c r="B142" s="190" t="s">
        <v>2699</v>
      </c>
      <c r="C142" s="190" t="s">
        <v>2700</v>
      </c>
      <c r="D142" s="190">
        <v>2.13</v>
      </c>
      <c r="E142" s="191" t="s">
        <v>2475</v>
      </c>
    </row>
    <row r="143" spans="1:5" ht="15.75" x14ac:dyDescent="0.25">
      <c r="A143" s="190">
        <v>6</v>
      </c>
      <c r="B143" s="190" t="s">
        <v>2701</v>
      </c>
      <c r="C143" s="190" t="s">
        <v>2702</v>
      </c>
      <c r="D143" s="190">
        <v>6.6</v>
      </c>
      <c r="E143" s="191" t="s">
        <v>2688</v>
      </c>
    </row>
    <row r="144" spans="1:5" ht="15.75" x14ac:dyDescent="0.25">
      <c r="A144" s="190">
        <v>7</v>
      </c>
      <c r="B144" s="190" t="s">
        <v>2703</v>
      </c>
      <c r="C144" s="190" t="s">
        <v>2704</v>
      </c>
      <c r="D144" s="190">
        <v>0.66</v>
      </c>
      <c r="E144" s="191" t="s">
        <v>2694</v>
      </c>
    </row>
    <row r="145" spans="1:5" ht="15.75" x14ac:dyDescent="0.25">
      <c r="A145" s="190">
        <v>8</v>
      </c>
      <c r="B145" s="190" t="s">
        <v>2705</v>
      </c>
      <c r="C145" s="190" t="s">
        <v>2706</v>
      </c>
      <c r="D145" s="190">
        <v>1.64</v>
      </c>
      <c r="E145" s="191" t="s">
        <v>2620</v>
      </c>
    </row>
    <row r="146" spans="1:5" ht="15.75" x14ac:dyDescent="0.25">
      <c r="A146" s="190">
        <v>9</v>
      </c>
      <c r="B146" s="190" t="s">
        <v>2707</v>
      </c>
      <c r="C146" s="190" t="s">
        <v>2708</v>
      </c>
      <c r="D146" s="190">
        <v>0.1</v>
      </c>
      <c r="E146" s="191" t="s">
        <v>2634</v>
      </c>
    </row>
    <row r="147" spans="1:5" s="195" customFormat="1" ht="15.75" x14ac:dyDescent="0.25">
      <c r="A147" s="192" t="s">
        <v>12</v>
      </c>
      <c r="B147" s="193"/>
      <c r="C147" s="193"/>
      <c r="D147" s="192">
        <f>SUM(D138:D146)</f>
        <v>13.78</v>
      </c>
      <c r="E147" s="194"/>
    </row>
    <row r="148" spans="1:5" ht="15.75" x14ac:dyDescent="0.25">
      <c r="A148" s="62" t="s">
        <v>2709</v>
      </c>
      <c r="B148" s="198"/>
      <c r="C148" s="198"/>
      <c r="D148" s="198"/>
      <c r="E148" s="198"/>
    </row>
    <row r="149" spans="1:5" ht="78.75" x14ac:dyDescent="0.25">
      <c r="A149" s="190">
        <v>1</v>
      </c>
      <c r="B149" s="190" t="s">
        <v>2710</v>
      </c>
      <c r="C149" s="199" t="s">
        <v>2711</v>
      </c>
      <c r="D149" s="190">
        <v>30</v>
      </c>
      <c r="E149" s="191" t="s">
        <v>2712</v>
      </c>
    </row>
    <row r="150" spans="1:5" ht="15.75" x14ac:dyDescent="0.25">
      <c r="A150" s="190">
        <f>A149+1</f>
        <v>2</v>
      </c>
      <c r="B150" s="190" t="s">
        <v>2713</v>
      </c>
      <c r="C150" s="190" t="s">
        <v>2714</v>
      </c>
      <c r="D150" s="190">
        <v>0.04</v>
      </c>
      <c r="E150" s="190" t="s">
        <v>2715</v>
      </c>
    </row>
    <row r="151" spans="1:5" ht="15.75" x14ac:dyDescent="0.25">
      <c r="A151" s="190">
        <f t="shared" ref="A151:A170" si="4">A150+1</f>
        <v>3</v>
      </c>
      <c r="B151" s="190" t="s">
        <v>2713</v>
      </c>
      <c r="C151" s="190" t="s">
        <v>2716</v>
      </c>
      <c r="D151" s="190">
        <v>0.17100000000000001</v>
      </c>
      <c r="E151" s="190" t="s">
        <v>2717</v>
      </c>
    </row>
    <row r="152" spans="1:5" ht="15.75" x14ac:dyDescent="0.25">
      <c r="A152" s="190">
        <f t="shared" si="4"/>
        <v>4</v>
      </c>
      <c r="B152" s="190" t="s">
        <v>2713</v>
      </c>
      <c r="C152" s="190" t="s">
        <v>2718</v>
      </c>
      <c r="D152" s="190">
        <v>0.17100000000000001</v>
      </c>
      <c r="E152" s="190" t="s">
        <v>2717</v>
      </c>
    </row>
    <row r="153" spans="1:5" ht="15.75" x14ac:dyDescent="0.25">
      <c r="A153" s="190">
        <f t="shared" si="4"/>
        <v>5</v>
      </c>
      <c r="B153" s="190" t="s">
        <v>2713</v>
      </c>
      <c r="C153" s="190" t="s">
        <v>2719</v>
      </c>
      <c r="D153" s="190">
        <v>0.17100000000000001</v>
      </c>
      <c r="E153" s="190" t="s">
        <v>2717</v>
      </c>
    </row>
    <row r="154" spans="1:5" ht="15.75" x14ac:dyDescent="0.25">
      <c r="A154" s="190">
        <f t="shared" si="4"/>
        <v>6</v>
      </c>
      <c r="B154" s="190" t="s">
        <v>2713</v>
      </c>
      <c r="C154" s="190" t="s">
        <v>2720</v>
      </c>
      <c r="D154" s="190">
        <v>0.17100000000000001</v>
      </c>
      <c r="E154" s="190" t="s">
        <v>2717</v>
      </c>
    </row>
    <row r="155" spans="1:5" ht="15.75" x14ac:dyDescent="0.25">
      <c r="A155" s="190">
        <f t="shared" si="4"/>
        <v>7</v>
      </c>
      <c r="B155" s="190" t="s">
        <v>2713</v>
      </c>
      <c r="C155" s="190" t="s">
        <v>2721</v>
      </c>
      <c r="D155" s="190">
        <v>0.17100000000000001</v>
      </c>
      <c r="E155" s="190" t="s">
        <v>2717</v>
      </c>
    </row>
    <row r="156" spans="1:5" ht="15.75" x14ac:dyDescent="0.25">
      <c r="A156" s="190">
        <f t="shared" si="4"/>
        <v>8</v>
      </c>
      <c r="B156" s="190" t="s">
        <v>2713</v>
      </c>
      <c r="C156" s="190" t="s">
        <v>2722</v>
      </c>
      <c r="D156" s="190">
        <v>0.17100000000000001</v>
      </c>
      <c r="E156" s="190" t="s">
        <v>2717</v>
      </c>
    </row>
    <row r="157" spans="1:5" ht="15.75" x14ac:dyDescent="0.25">
      <c r="A157" s="190">
        <f t="shared" si="4"/>
        <v>9</v>
      </c>
      <c r="B157" s="190" t="s">
        <v>2713</v>
      </c>
      <c r="C157" s="190" t="s">
        <v>2723</v>
      </c>
      <c r="D157" s="190">
        <v>0.17100000000000001</v>
      </c>
      <c r="E157" s="190" t="s">
        <v>2717</v>
      </c>
    </row>
    <row r="158" spans="1:5" ht="15.75" x14ac:dyDescent="0.25">
      <c r="A158" s="190">
        <f t="shared" si="4"/>
        <v>10</v>
      </c>
      <c r="B158" s="190" t="s">
        <v>2713</v>
      </c>
      <c r="C158" s="190" t="s">
        <v>2724</v>
      </c>
      <c r="D158" s="190">
        <v>0.17100000000000001</v>
      </c>
      <c r="E158" s="190" t="s">
        <v>2717</v>
      </c>
    </row>
    <row r="159" spans="1:5" ht="15.75" x14ac:dyDescent="0.25">
      <c r="A159" s="190">
        <f t="shared" si="4"/>
        <v>11</v>
      </c>
      <c r="B159" s="190" t="s">
        <v>2713</v>
      </c>
      <c r="C159" s="190" t="s">
        <v>2725</v>
      </c>
      <c r="D159" s="190">
        <v>0.17100000000000001</v>
      </c>
      <c r="E159" s="190" t="s">
        <v>2717</v>
      </c>
    </row>
    <row r="160" spans="1:5" ht="15.75" x14ac:dyDescent="0.25">
      <c r="A160" s="190">
        <f t="shared" si="4"/>
        <v>12</v>
      </c>
      <c r="B160" s="190" t="s">
        <v>2713</v>
      </c>
      <c r="C160" s="190" t="s">
        <v>2726</v>
      </c>
      <c r="D160" s="190">
        <v>0.17100000000000001</v>
      </c>
      <c r="E160" s="190" t="s">
        <v>2717</v>
      </c>
    </row>
    <row r="161" spans="1:5" ht="15.75" x14ac:dyDescent="0.25">
      <c r="A161" s="190">
        <f t="shared" si="4"/>
        <v>13</v>
      </c>
      <c r="B161" s="190" t="s">
        <v>2713</v>
      </c>
      <c r="C161" s="190" t="s">
        <v>2727</v>
      </c>
      <c r="D161" s="190">
        <v>0.17100000000000001</v>
      </c>
      <c r="E161" s="190" t="s">
        <v>2717</v>
      </c>
    </row>
    <row r="162" spans="1:5" ht="15.75" x14ac:dyDescent="0.25">
      <c r="A162" s="190">
        <f t="shared" si="4"/>
        <v>14</v>
      </c>
      <c r="B162" s="190" t="s">
        <v>2713</v>
      </c>
      <c r="C162" s="190" t="s">
        <v>2728</v>
      </c>
      <c r="D162" s="190">
        <v>0.17100000000000001</v>
      </c>
      <c r="E162" s="190" t="s">
        <v>2717</v>
      </c>
    </row>
    <row r="163" spans="1:5" ht="15.75" x14ac:dyDescent="0.25">
      <c r="A163" s="190">
        <f t="shared" si="4"/>
        <v>15</v>
      </c>
      <c r="B163" s="190" t="s">
        <v>2713</v>
      </c>
      <c r="C163" s="190" t="s">
        <v>2729</v>
      </c>
      <c r="D163" s="190">
        <v>0.17100000000000001</v>
      </c>
      <c r="E163" s="190" t="s">
        <v>2717</v>
      </c>
    </row>
    <row r="164" spans="1:5" ht="15.75" x14ac:dyDescent="0.25">
      <c r="A164" s="190">
        <f t="shared" si="4"/>
        <v>16</v>
      </c>
      <c r="B164" s="190" t="s">
        <v>2713</v>
      </c>
      <c r="C164" s="190" t="s">
        <v>2730</v>
      </c>
      <c r="D164" s="190">
        <v>0.17100000000000001</v>
      </c>
      <c r="E164" s="190" t="s">
        <v>2717</v>
      </c>
    </row>
    <row r="165" spans="1:5" ht="15.75" x14ac:dyDescent="0.25">
      <c r="A165" s="190">
        <f t="shared" si="4"/>
        <v>17</v>
      </c>
      <c r="B165" s="190" t="s">
        <v>2713</v>
      </c>
      <c r="C165" s="190" t="s">
        <v>2731</v>
      </c>
      <c r="D165" s="190">
        <v>0.28299999999999997</v>
      </c>
      <c r="E165" s="190" t="s">
        <v>2732</v>
      </c>
    </row>
    <row r="166" spans="1:5" ht="15.75" x14ac:dyDescent="0.25">
      <c r="A166" s="190">
        <f t="shared" si="4"/>
        <v>18</v>
      </c>
      <c r="B166" s="190" t="s">
        <v>2713</v>
      </c>
      <c r="C166" s="190" t="s">
        <v>2733</v>
      </c>
      <c r="D166" s="190">
        <v>0.28299999999999997</v>
      </c>
      <c r="E166" s="190" t="s">
        <v>2732</v>
      </c>
    </row>
    <row r="167" spans="1:5" ht="15.75" x14ac:dyDescent="0.25">
      <c r="A167" s="190">
        <f t="shared" si="4"/>
        <v>19</v>
      </c>
      <c r="B167" s="190" t="s">
        <v>2713</v>
      </c>
      <c r="C167" s="190" t="s">
        <v>2734</v>
      </c>
      <c r="D167" s="190">
        <v>0.28299999999999997</v>
      </c>
      <c r="E167" s="190" t="s">
        <v>2732</v>
      </c>
    </row>
    <row r="168" spans="1:5" ht="15.75" x14ac:dyDescent="0.25">
      <c r="A168" s="190">
        <f t="shared" si="4"/>
        <v>20</v>
      </c>
      <c r="B168" s="190" t="s">
        <v>2713</v>
      </c>
      <c r="C168" s="190" t="s">
        <v>2735</v>
      </c>
      <c r="D168" s="190">
        <v>0.28299999999999997</v>
      </c>
      <c r="E168" s="190" t="s">
        <v>2732</v>
      </c>
    </row>
    <row r="169" spans="1:5" ht="15.75" x14ac:dyDescent="0.25">
      <c r="A169" s="190">
        <f t="shared" si="4"/>
        <v>21</v>
      </c>
      <c r="B169" s="190" t="s">
        <v>2713</v>
      </c>
      <c r="C169" s="190" t="s">
        <v>2736</v>
      </c>
      <c r="D169" s="190">
        <v>0.28299999999999997</v>
      </c>
      <c r="E169" s="190" t="s">
        <v>2732</v>
      </c>
    </row>
    <row r="170" spans="1:5" ht="15.75" x14ac:dyDescent="0.25">
      <c r="A170" s="190">
        <f t="shared" si="4"/>
        <v>22</v>
      </c>
      <c r="B170" s="190" t="s">
        <v>2713</v>
      </c>
      <c r="C170" s="190" t="s">
        <v>2737</v>
      </c>
      <c r="D170" s="190">
        <v>0.28299999999999997</v>
      </c>
      <c r="E170" s="190" t="s">
        <v>2732</v>
      </c>
    </row>
    <row r="171" spans="1:5" s="195" customFormat="1" ht="15" customHeight="1" x14ac:dyDescent="0.25">
      <c r="A171" s="192" t="s">
        <v>12</v>
      </c>
      <c r="B171" s="193"/>
      <c r="C171" s="193"/>
      <c r="D171" s="192">
        <f>SUM(D149:D170)</f>
        <v>34.131999999999998</v>
      </c>
      <c r="E171" s="194"/>
    </row>
    <row r="172" spans="1:5" ht="15.75" x14ac:dyDescent="0.25">
      <c r="A172" s="62" t="s">
        <v>2738</v>
      </c>
      <c r="B172" s="62"/>
      <c r="C172" s="62"/>
      <c r="D172" s="62"/>
      <c r="E172" s="62"/>
    </row>
    <row r="173" spans="1:5" ht="15.75" x14ac:dyDescent="0.25">
      <c r="A173" s="62" t="s">
        <v>2419</v>
      </c>
      <c r="B173" s="62"/>
      <c r="C173" s="62"/>
      <c r="D173" s="62"/>
      <c r="E173" s="62"/>
    </row>
    <row r="174" spans="1:5" ht="15.75" x14ac:dyDescent="0.25">
      <c r="A174" s="190">
        <v>1</v>
      </c>
      <c r="B174" s="190" t="s">
        <v>2739</v>
      </c>
      <c r="C174" s="190" t="s">
        <v>2740</v>
      </c>
      <c r="D174" s="190">
        <v>2.99</v>
      </c>
      <c r="E174" s="191" t="s">
        <v>2741</v>
      </c>
    </row>
    <row r="175" spans="1:5" ht="15.75" x14ac:dyDescent="0.25">
      <c r="A175" s="190">
        <f>A174+1</f>
        <v>2</v>
      </c>
      <c r="B175" s="190" t="s">
        <v>2742</v>
      </c>
      <c r="C175" s="190" t="s">
        <v>2743</v>
      </c>
      <c r="D175" s="190">
        <v>2.06</v>
      </c>
      <c r="E175" s="190" t="s">
        <v>2744</v>
      </c>
    </row>
    <row r="176" spans="1:5" ht="15.75" x14ac:dyDescent="0.25">
      <c r="A176" s="190">
        <f t="shared" ref="A176:A181" si="5">A175+1</f>
        <v>3</v>
      </c>
      <c r="B176" s="190" t="s">
        <v>2745</v>
      </c>
      <c r="C176" s="190" t="s">
        <v>2746</v>
      </c>
      <c r="D176" s="190">
        <v>21.5</v>
      </c>
      <c r="E176" s="191" t="s">
        <v>2747</v>
      </c>
    </row>
    <row r="177" spans="1:5" ht="15.75" x14ac:dyDescent="0.25">
      <c r="A177" s="190">
        <f t="shared" si="5"/>
        <v>4</v>
      </c>
      <c r="B177" s="190" t="s">
        <v>2748</v>
      </c>
      <c r="C177" s="190" t="s">
        <v>2749</v>
      </c>
      <c r="D177" s="190">
        <v>25.34</v>
      </c>
      <c r="E177" s="191" t="s">
        <v>2750</v>
      </c>
    </row>
    <row r="178" spans="1:5" ht="15.75" x14ac:dyDescent="0.25">
      <c r="A178" s="190">
        <f t="shared" si="5"/>
        <v>5</v>
      </c>
      <c r="B178" s="190" t="s">
        <v>2751</v>
      </c>
      <c r="C178" s="190" t="s">
        <v>2752</v>
      </c>
      <c r="D178" s="190">
        <v>1.77</v>
      </c>
      <c r="E178" s="191" t="s">
        <v>2753</v>
      </c>
    </row>
    <row r="179" spans="1:5" ht="15.75" x14ac:dyDescent="0.25">
      <c r="A179" s="190">
        <f t="shared" si="5"/>
        <v>6</v>
      </c>
      <c r="B179" s="190" t="s">
        <v>2754</v>
      </c>
      <c r="C179" s="190" t="s">
        <v>2755</v>
      </c>
      <c r="D179" s="190">
        <v>9.7899999999999991</v>
      </c>
      <c r="E179" s="205">
        <v>33</v>
      </c>
    </row>
    <row r="180" spans="1:5" ht="15.75" x14ac:dyDescent="0.25">
      <c r="A180" s="190">
        <f t="shared" si="5"/>
        <v>7</v>
      </c>
      <c r="B180" s="190" t="s">
        <v>2756</v>
      </c>
      <c r="C180" s="190" t="s">
        <v>2757</v>
      </c>
      <c r="D180" s="190">
        <v>0.93</v>
      </c>
      <c r="E180" s="205">
        <v>36</v>
      </c>
    </row>
    <row r="181" spans="1:5" ht="15.75" x14ac:dyDescent="0.25">
      <c r="A181" s="190">
        <f t="shared" si="5"/>
        <v>8</v>
      </c>
      <c r="B181" s="190" t="s">
        <v>2758</v>
      </c>
      <c r="C181" s="190" t="s">
        <v>2759</v>
      </c>
      <c r="D181" s="190">
        <v>5.77</v>
      </c>
      <c r="E181" s="191" t="s">
        <v>2760</v>
      </c>
    </row>
    <row r="182" spans="1:5" ht="15.75" x14ac:dyDescent="0.25">
      <c r="A182" s="190">
        <v>9</v>
      </c>
      <c r="B182" s="190" t="s">
        <v>2761</v>
      </c>
      <c r="C182" s="190" t="s">
        <v>2762</v>
      </c>
      <c r="D182" s="190">
        <v>5.1999999999999998E-2</v>
      </c>
      <c r="E182" s="191" t="s">
        <v>2763</v>
      </c>
    </row>
    <row r="183" spans="1:5" ht="15.75" x14ac:dyDescent="0.25">
      <c r="A183" s="190">
        <v>10</v>
      </c>
      <c r="B183" s="190" t="s">
        <v>2764</v>
      </c>
      <c r="C183" s="190" t="s">
        <v>2765</v>
      </c>
      <c r="D183" s="190">
        <v>50.22</v>
      </c>
      <c r="E183" s="191" t="s">
        <v>2766</v>
      </c>
    </row>
    <row r="184" spans="1:5" ht="15.75" x14ac:dyDescent="0.25">
      <c r="A184" s="190">
        <v>11</v>
      </c>
      <c r="B184" s="190" t="s">
        <v>2767</v>
      </c>
      <c r="C184" s="190" t="s">
        <v>2768</v>
      </c>
      <c r="D184" s="190">
        <v>6.85</v>
      </c>
      <c r="E184" s="191" t="s">
        <v>2769</v>
      </c>
    </row>
    <row r="185" spans="1:5" ht="15.75" x14ac:dyDescent="0.25">
      <c r="A185" s="190">
        <v>12</v>
      </c>
      <c r="B185" s="190" t="s">
        <v>2767</v>
      </c>
      <c r="C185" s="190" t="s">
        <v>2770</v>
      </c>
      <c r="D185" s="190">
        <v>1.88</v>
      </c>
      <c r="E185" s="191" t="s">
        <v>2771</v>
      </c>
    </row>
    <row r="186" spans="1:5" ht="15.75" x14ac:dyDescent="0.25">
      <c r="A186" s="190">
        <v>13</v>
      </c>
      <c r="B186" s="190" t="s">
        <v>2772</v>
      </c>
      <c r="C186" s="190" t="s">
        <v>2773</v>
      </c>
      <c r="D186" s="190">
        <v>10.18</v>
      </c>
      <c r="E186" s="191" t="s">
        <v>2774</v>
      </c>
    </row>
    <row r="187" spans="1:5" ht="15.75" x14ac:dyDescent="0.25">
      <c r="A187" s="190">
        <v>14</v>
      </c>
      <c r="B187" s="190" t="s">
        <v>2208</v>
      </c>
      <c r="C187" s="190" t="s">
        <v>2775</v>
      </c>
      <c r="D187" s="190">
        <v>1.63</v>
      </c>
      <c r="E187" s="191" t="s">
        <v>2776</v>
      </c>
    </row>
    <row r="188" spans="1:5" ht="15.75" x14ac:dyDescent="0.25">
      <c r="A188" s="190">
        <v>15</v>
      </c>
      <c r="B188" s="190" t="s">
        <v>2777</v>
      </c>
      <c r="C188" s="190" t="s">
        <v>2778</v>
      </c>
      <c r="D188" s="190">
        <v>1</v>
      </c>
      <c r="E188" s="191" t="s">
        <v>2779</v>
      </c>
    </row>
    <row r="189" spans="1:5" ht="15.75" x14ac:dyDescent="0.25">
      <c r="A189" s="190">
        <v>16</v>
      </c>
      <c r="B189" s="190" t="s">
        <v>2780</v>
      </c>
      <c r="C189" s="190" t="s">
        <v>2781</v>
      </c>
      <c r="D189" s="190">
        <v>2.92</v>
      </c>
      <c r="E189" s="191" t="s">
        <v>2782</v>
      </c>
    </row>
    <row r="190" spans="1:5" ht="15.75" x14ac:dyDescent="0.25">
      <c r="A190" s="190">
        <v>17</v>
      </c>
      <c r="B190" s="190" t="s">
        <v>2783</v>
      </c>
      <c r="C190" s="190" t="s">
        <v>2784</v>
      </c>
      <c r="D190" s="190">
        <v>2.71</v>
      </c>
      <c r="E190" s="191" t="s">
        <v>2785</v>
      </c>
    </row>
    <row r="191" spans="1:5" ht="15.75" x14ac:dyDescent="0.25">
      <c r="A191" s="190">
        <v>18</v>
      </c>
      <c r="B191" s="190" t="s">
        <v>2786</v>
      </c>
      <c r="C191" s="190" t="s">
        <v>2787</v>
      </c>
      <c r="D191" s="190">
        <v>1.45</v>
      </c>
      <c r="E191" s="191" t="s">
        <v>2788</v>
      </c>
    </row>
    <row r="192" spans="1:5" ht="15.75" x14ac:dyDescent="0.25">
      <c r="A192" s="190">
        <v>19</v>
      </c>
      <c r="B192" s="190" t="s">
        <v>2789</v>
      </c>
      <c r="C192" s="190" t="s">
        <v>2790</v>
      </c>
      <c r="D192" s="190">
        <v>1.64</v>
      </c>
      <c r="E192" s="191" t="s">
        <v>2791</v>
      </c>
    </row>
    <row r="193" spans="1:5" ht="15.75" x14ac:dyDescent="0.25">
      <c r="A193" s="190">
        <v>20</v>
      </c>
      <c r="B193" s="190" t="s">
        <v>2789</v>
      </c>
      <c r="C193" s="190" t="s">
        <v>2792</v>
      </c>
      <c r="D193" s="190">
        <v>2.9</v>
      </c>
      <c r="E193" s="191" t="s">
        <v>2793</v>
      </c>
    </row>
    <row r="194" spans="1:5" ht="15.75" x14ac:dyDescent="0.25">
      <c r="A194" s="190">
        <v>21</v>
      </c>
      <c r="B194" s="190" t="s">
        <v>2794</v>
      </c>
      <c r="C194" s="190" t="s">
        <v>2795</v>
      </c>
      <c r="D194" s="190">
        <v>3.5</v>
      </c>
      <c r="E194" s="191" t="s">
        <v>2796</v>
      </c>
    </row>
    <row r="195" spans="1:5" ht="15.75" x14ac:dyDescent="0.25">
      <c r="A195" s="190"/>
      <c r="B195" s="190"/>
      <c r="C195" s="190"/>
      <c r="D195" s="190"/>
      <c r="E195" s="191"/>
    </row>
    <row r="196" spans="1:5" s="195" customFormat="1" ht="15.75" x14ac:dyDescent="0.25">
      <c r="A196" s="192" t="s">
        <v>12</v>
      </c>
      <c r="B196" s="193"/>
      <c r="C196" s="193"/>
      <c r="D196" s="192">
        <f>SUM(D174:D195)</f>
        <v>157.08199999999999</v>
      </c>
      <c r="E196" s="194"/>
    </row>
    <row r="197" spans="1:5" ht="15.75" x14ac:dyDescent="0.25">
      <c r="A197" s="62" t="s">
        <v>2797</v>
      </c>
      <c r="B197" s="198"/>
      <c r="C197" s="198"/>
      <c r="D197" s="198"/>
      <c r="E197" s="198"/>
    </row>
    <row r="198" spans="1:5" ht="15.75" x14ac:dyDescent="0.25">
      <c r="A198" s="190">
        <v>1</v>
      </c>
      <c r="B198" s="190" t="s">
        <v>2798</v>
      </c>
      <c r="C198" s="190" t="s">
        <v>2799</v>
      </c>
      <c r="D198" s="190">
        <v>0.25</v>
      </c>
      <c r="E198" s="191" t="s">
        <v>2800</v>
      </c>
    </row>
    <row r="199" spans="1:5" ht="15.75" x14ac:dyDescent="0.25">
      <c r="A199" s="190">
        <v>2</v>
      </c>
      <c r="B199" s="190" t="s">
        <v>2801</v>
      </c>
      <c r="C199" s="190"/>
      <c r="D199" s="190">
        <v>0.16</v>
      </c>
      <c r="E199" s="191" t="s">
        <v>2802</v>
      </c>
    </row>
    <row r="200" spans="1:5" ht="15.75" x14ac:dyDescent="0.25">
      <c r="A200" s="190">
        <v>3</v>
      </c>
      <c r="B200" s="190" t="s">
        <v>2803</v>
      </c>
      <c r="C200" s="190"/>
      <c r="D200" s="190">
        <v>0.3</v>
      </c>
      <c r="E200" s="191" t="s">
        <v>2802</v>
      </c>
    </row>
    <row r="201" spans="1:5" ht="15.75" x14ac:dyDescent="0.25">
      <c r="A201" s="190">
        <v>4</v>
      </c>
      <c r="B201" s="190" t="s">
        <v>2804</v>
      </c>
      <c r="C201" s="190"/>
      <c r="D201" s="190">
        <v>0.97</v>
      </c>
      <c r="E201" s="191" t="s">
        <v>2802</v>
      </c>
    </row>
    <row r="202" spans="1:5" s="195" customFormat="1" ht="15.75" x14ac:dyDescent="0.25">
      <c r="A202" s="192" t="s">
        <v>12</v>
      </c>
      <c r="B202" s="193"/>
      <c r="C202" s="193"/>
      <c r="D202" s="192">
        <f>SUM(D198:D201)</f>
        <v>1.68</v>
      </c>
      <c r="E202" s="194"/>
    </row>
    <row r="203" spans="1:5" ht="15.75" x14ac:dyDescent="0.25">
      <c r="A203" s="62" t="s">
        <v>2510</v>
      </c>
      <c r="B203" s="198"/>
      <c r="C203" s="198"/>
      <c r="D203" s="198"/>
      <c r="E203" s="198"/>
    </row>
    <row r="204" spans="1:5" ht="15.75" x14ac:dyDescent="0.25">
      <c r="A204" s="190">
        <v>1</v>
      </c>
      <c r="B204" s="190" t="s">
        <v>79</v>
      </c>
      <c r="C204" s="190" t="s">
        <v>2805</v>
      </c>
      <c r="D204" s="190">
        <v>10.94</v>
      </c>
      <c r="E204" s="191" t="s">
        <v>2806</v>
      </c>
    </row>
    <row r="205" spans="1:5" ht="15.75" x14ac:dyDescent="0.25">
      <c r="A205" s="190">
        <v>2</v>
      </c>
      <c r="B205" s="190" t="s">
        <v>79</v>
      </c>
      <c r="C205" s="190" t="s">
        <v>2807</v>
      </c>
      <c r="D205" s="190">
        <v>19.64</v>
      </c>
      <c r="E205" s="191" t="s">
        <v>2808</v>
      </c>
    </row>
    <row r="206" spans="1:5" ht="15.75" x14ac:dyDescent="0.25">
      <c r="A206" s="190">
        <v>3</v>
      </c>
      <c r="B206" s="190" t="s">
        <v>79</v>
      </c>
      <c r="C206" s="190" t="s">
        <v>2809</v>
      </c>
      <c r="D206" s="190">
        <v>6.13</v>
      </c>
      <c r="E206" s="191" t="s">
        <v>2810</v>
      </c>
    </row>
    <row r="207" spans="1:5" ht="15.75" x14ac:dyDescent="0.25">
      <c r="A207" s="190">
        <v>4</v>
      </c>
      <c r="B207" s="190" t="s">
        <v>79</v>
      </c>
      <c r="C207" s="190" t="s">
        <v>2811</v>
      </c>
      <c r="D207" s="190">
        <v>4.42</v>
      </c>
      <c r="E207" s="191" t="s">
        <v>2812</v>
      </c>
    </row>
    <row r="208" spans="1:5" s="195" customFormat="1" ht="15.75" x14ac:dyDescent="0.25">
      <c r="A208" s="192" t="s">
        <v>12</v>
      </c>
      <c r="B208" s="193"/>
      <c r="C208" s="193"/>
      <c r="D208" s="192">
        <f>SUM(D204:D207)</f>
        <v>41.13</v>
      </c>
      <c r="E208" s="194"/>
    </row>
    <row r="209" spans="1:5" ht="15.75" x14ac:dyDescent="0.25">
      <c r="A209" s="62" t="s">
        <v>2709</v>
      </c>
      <c r="B209" s="62"/>
      <c r="C209" s="62"/>
      <c r="D209" s="62"/>
      <c r="E209" s="62"/>
    </row>
    <row r="210" spans="1:5" ht="15.75" x14ac:dyDescent="0.25">
      <c r="A210" s="190">
        <v>1</v>
      </c>
      <c r="B210" s="190" t="s">
        <v>2813</v>
      </c>
      <c r="C210" s="190" t="s">
        <v>2814</v>
      </c>
      <c r="D210" s="190">
        <v>1.1080000000000001</v>
      </c>
      <c r="E210" s="191" t="s">
        <v>2815</v>
      </c>
    </row>
    <row r="211" spans="1:5" ht="15.75" x14ac:dyDescent="0.25">
      <c r="A211" s="190">
        <v>2</v>
      </c>
      <c r="B211" s="190" t="s">
        <v>2816</v>
      </c>
      <c r="C211" s="190" t="s">
        <v>2817</v>
      </c>
      <c r="D211" s="190">
        <v>1.3169999999999999</v>
      </c>
      <c r="E211" s="191" t="s">
        <v>2528</v>
      </c>
    </row>
    <row r="212" spans="1:5" ht="15.75" x14ac:dyDescent="0.25">
      <c r="A212" s="190"/>
      <c r="B212" s="190"/>
      <c r="C212" s="190"/>
      <c r="D212" s="190"/>
      <c r="E212" s="191"/>
    </row>
    <row r="213" spans="1:5" ht="15.75" x14ac:dyDescent="0.25">
      <c r="A213" s="190"/>
      <c r="B213" s="190"/>
      <c r="C213" s="190"/>
      <c r="D213" s="190"/>
      <c r="E213" s="191"/>
    </row>
    <row r="214" spans="1:5" s="195" customFormat="1" ht="15.75" x14ac:dyDescent="0.25">
      <c r="A214" s="192" t="s">
        <v>12</v>
      </c>
      <c r="B214" s="193"/>
      <c r="C214" s="193"/>
      <c r="D214" s="192">
        <f>SUM(D210:D213)</f>
        <v>2.4249999999999998</v>
      </c>
      <c r="E214" s="194"/>
    </row>
    <row r="215" spans="1:5" ht="15.75" x14ac:dyDescent="0.25">
      <c r="A215" s="62" t="s">
        <v>2818</v>
      </c>
      <c r="B215" s="62"/>
      <c r="C215" s="62"/>
      <c r="D215" s="62"/>
      <c r="E215" s="62"/>
    </row>
    <row r="216" spans="1:5" ht="15.75" x14ac:dyDescent="0.25">
      <c r="A216" s="190">
        <v>1</v>
      </c>
      <c r="B216" s="190" t="s">
        <v>79</v>
      </c>
      <c r="C216" s="190" t="s">
        <v>2819</v>
      </c>
      <c r="D216" s="190">
        <v>1.1000000000000001</v>
      </c>
      <c r="E216" s="191" t="s">
        <v>2820</v>
      </c>
    </row>
    <row r="217" spans="1:5" ht="15.75" x14ac:dyDescent="0.25">
      <c r="A217" s="190">
        <v>2</v>
      </c>
      <c r="B217" s="190" t="s">
        <v>79</v>
      </c>
      <c r="C217" s="190" t="s">
        <v>2821</v>
      </c>
      <c r="D217" s="190">
        <v>2.93</v>
      </c>
      <c r="E217" s="191" t="s">
        <v>2822</v>
      </c>
    </row>
    <row r="218" spans="1:5" s="195" customFormat="1" ht="15.75" x14ac:dyDescent="0.25">
      <c r="A218" s="192" t="s">
        <v>12</v>
      </c>
      <c r="B218" s="193"/>
      <c r="C218" s="193"/>
      <c r="D218" s="192">
        <f>SUM(D216:D217)</f>
        <v>4.03</v>
      </c>
      <c r="E218" s="206"/>
    </row>
    <row r="219" spans="1:5" ht="15.75" x14ac:dyDescent="0.25">
      <c r="A219" s="190"/>
      <c r="B219" s="190"/>
      <c r="C219" s="190"/>
      <c r="D219" s="190"/>
      <c r="E219" s="190"/>
    </row>
    <row r="220" spans="1:5" s="195" customFormat="1" ht="15.75" x14ac:dyDescent="0.25">
      <c r="A220" s="192" t="s">
        <v>12</v>
      </c>
      <c r="B220" s="193"/>
      <c r="C220" s="192"/>
      <c r="D220" s="192">
        <f>D35+D42+D67+D75+D87+D91+D125+D136+D147+D171+D196+D202+D208+D214+D218</f>
        <v>2115.6490000000008</v>
      </c>
      <c r="E220" s="192"/>
    </row>
    <row r="221" spans="1:5" ht="15.75" x14ac:dyDescent="0.25">
      <c r="A221" s="207"/>
      <c r="B221" s="208"/>
      <c r="C221" s="207"/>
      <c r="D221" s="208"/>
      <c r="E221" s="207"/>
    </row>
    <row r="222" spans="1:5" ht="15.75" x14ac:dyDescent="0.25">
      <c r="A222" s="207"/>
      <c r="B222" s="208"/>
      <c r="C222" s="207"/>
      <c r="D222" s="208"/>
      <c r="E222" s="207"/>
    </row>
    <row r="223" spans="1:5" ht="15.75" x14ac:dyDescent="0.25">
      <c r="A223" s="209" t="s">
        <v>2823</v>
      </c>
      <c r="B223" s="209"/>
      <c r="C223" s="209"/>
      <c r="D223" s="209"/>
      <c r="E223" s="209"/>
    </row>
    <row r="224" spans="1:5" ht="15.75" x14ac:dyDescent="0.25">
      <c r="A224" s="32" t="s">
        <v>2415</v>
      </c>
      <c r="B224" s="32" t="s">
        <v>2416</v>
      </c>
      <c r="C224" s="32" t="s">
        <v>7</v>
      </c>
      <c r="D224" s="32" t="s">
        <v>2824</v>
      </c>
      <c r="E224" s="32" t="s">
        <v>2418</v>
      </c>
    </row>
    <row r="225" spans="1:6" ht="15.75" x14ac:dyDescent="0.25">
      <c r="A225" s="190">
        <v>1</v>
      </c>
      <c r="B225" s="190" t="s">
        <v>2825</v>
      </c>
      <c r="C225" s="190" t="s">
        <v>2826</v>
      </c>
      <c r="D225" s="210">
        <v>3.75</v>
      </c>
      <c r="E225" s="191" t="s">
        <v>2827</v>
      </c>
    </row>
    <row r="226" spans="1:6" ht="15.75" x14ac:dyDescent="0.25">
      <c r="A226" s="190">
        <v>2</v>
      </c>
      <c r="B226" s="190" t="s">
        <v>2828</v>
      </c>
      <c r="C226" s="190" t="s">
        <v>2829</v>
      </c>
      <c r="D226" s="210">
        <v>2.48</v>
      </c>
      <c r="E226" s="191" t="s">
        <v>2827</v>
      </c>
    </row>
    <row r="227" spans="1:6" ht="15.75" x14ac:dyDescent="0.25">
      <c r="A227" s="190">
        <v>3</v>
      </c>
      <c r="B227" s="190" t="s">
        <v>2830</v>
      </c>
      <c r="C227" s="190" t="s">
        <v>2829</v>
      </c>
      <c r="D227" s="210">
        <v>7.7</v>
      </c>
      <c r="E227" s="191" t="s">
        <v>2827</v>
      </c>
    </row>
    <row r="228" spans="1:6" ht="15.75" x14ac:dyDescent="0.25">
      <c r="A228" s="190">
        <f>(A227+1)</f>
        <v>4</v>
      </c>
      <c r="B228" s="190" t="s">
        <v>2831</v>
      </c>
      <c r="C228" s="190" t="s">
        <v>2832</v>
      </c>
      <c r="D228" s="210">
        <v>3.65</v>
      </c>
      <c r="E228" s="191" t="s">
        <v>2833</v>
      </c>
    </row>
    <row r="229" spans="1:6" s="98" customFormat="1" ht="15.75" x14ac:dyDescent="0.25">
      <c r="A229" s="190">
        <f t="shared" ref="A229:A284" si="6">(A228+1)</f>
        <v>5</v>
      </c>
      <c r="B229" s="211" t="s">
        <v>2834</v>
      </c>
      <c r="C229" s="211" t="s">
        <v>2835</v>
      </c>
      <c r="D229" s="212">
        <v>3.48</v>
      </c>
      <c r="E229" s="213" t="s">
        <v>2836</v>
      </c>
    </row>
    <row r="230" spans="1:6" ht="15.75" x14ac:dyDescent="0.25">
      <c r="A230" s="190">
        <f t="shared" si="6"/>
        <v>6</v>
      </c>
      <c r="B230" s="190" t="s">
        <v>2837</v>
      </c>
      <c r="C230" s="190" t="s">
        <v>2838</v>
      </c>
      <c r="D230" s="210">
        <v>11.04</v>
      </c>
      <c r="E230" s="191" t="s">
        <v>2839</v>
      </c>
    </row>
    <row r="231" spans="1:6" ht="15.75" x14ac:dyDescent="0.25">
      <c r="A231" s="190">
        <f t="shared" si="6"/>
        <v>7</v>
      </c>
      <c r="B231" s="211" t="s">
        <v>2840</v>
      </c>
      <c r="C231" s="211" t="s">
        <v>2841</v>
      </c>
      <c r="D231" s="214">
        <v>28.03</v>
      </c>
      <c r="E231" s="213" t="s">
        <v>2842</v>
      </c>
      <c r="F231" s="215"/>
    </row>
    <row r="232" spans="1:6" ht="15.75" x14ac:dyDescent="0.25">
      <c r="A232" s="190">
        <f t="shared" si="6"/>
        <v>8</v>
      </c>
      <c r="B232" s="190" t="s">
        <v>2843</v>
      </c>
      <c r="C232" s="190" t="s">
        <v>2844</v>
      </c>
      <c r="D232" s="210">
        <v>1.48</v>
      </c>
      <c r="E232" s="191" t="s">
        <v>2845</v>
      </c>
    </row>
    <row r="233" spans="1:6" ht="15.75" x14ac:dyDescent="0.25">
      <c r="A233" s="190">
        <f t="shared" si="6"/>
        <v>9</v>
      </c>
      <c r="B233" s="190" t="s">
        <v>2846</v>
      </c>
      <c r="C233" s="190" t="s">
        <v>2847</v>
      </c>
      <c r="D233" s="210">
        <v>2</v>
      </c>
      <c r="E233" s="191" t="s">
        <v>2848</v>
      </c>
    </row>
    <row r="234" spans="1:6" ht="15.75" x14ac:dyDescent="0.25">
      <c r="A234" s="190">
        <f t="shared" si="6"/>
        <v>10</v>
      </c>
      <c r="B234" s="190" t="s">
        <v>2849</v>
      </c>
      <c r="C234" s="190" t="s">
        <v>2844</v>
      </c>
      <c r="D234" s="210">
        <v>18.25</v>
      </c>
      <c r="E234" s="191" t="s">
        <v>2848</v>
      </c>
    </row>
    <row r="235" spans="1:6" ht="15.75" x14ac:dyDescent="0.25">
      <c r="A235" s="190">
        <f t="shared" si="6"/>
        <v>11</v>
      </c>
      <c r="B235" s="190" t="s">
        <v>2850</v>
      </c>
      <c r="C235" s="190" t="s">
        <v>2851</v>
      </c>
      <c r="D235" s="210">
        <v>0.11</v>
      </c>
      <c r="E235" s="191" t="s">
        <v>2848</v>
      </c>
    </row>
    <row r="236" spans="1:6" ht="15.75" x14ac:dyDescent="0.25">
      <c r="A236" s="190">
        <f t="shared" si="6"/>
        <v>12</v>
      </c>
      <c r="B236" s="190" t="s">
        <v>2852</v>
      </c>
      <c r="C236" s="190" t="s">
        <v>2851</v>
      </c>
      <c r="D236" s="212">
        <v>9.7200000000000006</v>
      </c>
      <c r="E236" s="191" t="s">
        <v>2848</v>
      </c>
    </row>
    <row r="237" spans="1:6" ht="15.75" x14ac:dyDescent="0.25">
      <c r="A237" s="190">
        <f t="shared" si="6"/>
        <v>13</v>
      </c>
      <c r="B237" s="190" t="s">
        <v>2852</v>
      </c>
      <c r="C237" s="190" t="s">
        <v>2853</v>
      </c>
      <c r="D237" s="212">
        <v>9.5500000000000007</v>
      </c>
      <c r="E237" s="191" t="s">
        <v>2848</v>
      </c>
    </row>
    <row r="238" spans="1:6" ht="15.75" x14ac:dyDescent="0.25">
      <c r="A238" s="190">
        <f t="shared" si="6"/>
        <v>14</v>
      </c>
      <c r="B238" s="190" t="s">
        <v>2854</v>
      </c>
      <c r="C238" s="190" t="s">
        <v>2853</v>
      </c>
      <c r="D238" s="210">
        <v>2.4900000000000002</v>
      </c>
      <c r="E238" s="191" t="s">
        <v>2848</v>
      </c>
    </row>
    <row r="239" spans="1:6" ht="15.75" x14ac:dyDescent="0.25">
      <c r="A239" s="190">
        <f t="shared" si="6"/>
        <v>15</v>
      </c>
      <c r="B239" s="190" t="s">
        <v>2855</v>
      </c>
      <c r="C239" s="190" t="s">
        <v>2853</v>
      </c>
      <c r="D239" s="210">
        <v>0.05</v>
      </c>
      <c r="E239" s="191" t="s">
        <v>2848</v>
      </c>
    </row>
    <row r="240" spans="1:6" ht="15.75" x14ac:dyDescent="0.25">
      <c r="A240" s="190">
        <f t="shared" si="6"/>
        <v>16</v>
      </c>
      <c r="B240" s="211" t="s">
        <v>2856</v>
      </c>
      <c r="C240" s="211" t="s">
        <v>2857</v>
      </c>
      <c r="D240" s="98"/>
      <c r="E240" s="213" t="s">
        <v>2858</v>
      </c>
      <c r="F240" s="212" t="s">
        <v>2859</v>
      </c>
    </row>
    <row r="241" spans="1:5" ht="15.75" x14ac:dyDescent="0.25">
      <c r="A241" s="190">
        <f t="shared" si="6"/>
        <v>17</v>
      </c>
      <c r="B241" s="190" t="s">
        <v>2852</v>
      </c>
      <c r="C241" s="190" t="s">
        <v>2860</v>
      </c>
      <c r="D241" s="212">
        <v>10.63</v>
      </c>
      <c r="E241" s="191" t="s">
        <v>2861</v>
      </c>
    </row>
    <row r="242" spans="1:5" ht="15.75" x14ac:dyDescent="0.25">
      <c r="A242" s="190">
        <f t="shared" si="6"/>
        <v>18</v>
      </c>
      <c r="B242" s="190" t="s">
        <v>2852</v>
      </c>
      <c r="C242" s="190" t="s">
        <v>2862</v>
      </c>
      <c r="D242" s="212">
        <v>10.220000000000001</v>
      </c>
      <c r="E242" s="191" t="s">
        <v>2861</v>
      </c>
    </row>
    <row r="243" spans="1:5" ht="15.75" x14ac:dyDescent="0.25">
      <c r="A243" s="190">
        <f t="shared" si="6"/>
        <v>19</v>
      </c>
      <c r="B243" s="190" t="s">
        <v>2863</v>
      </c>
      <c r="C243" s="190" t="s">
        <v>2862</v>
      </c>
      <c r="D243" s="210">
        <v>0.34</v>
      </c>
      <c r="E243" s="191" t="s">
        <v>2861</v>
      </c>
    </row>
    <row r="244" spans="1:5" ht="15.75" x14ac:dyDescent="0.25">
      <c r="A244" s="190">
        <f t="shared" si="6"/>
        <v>20</v>
      </c>
      <c r="B244" s="190" t="s">
        <v>2852</v>
      </c>
      <c r="C244" s="190" t="s">
        <v>2864</v>
      </c>
      <c r="D244" s="212">
        <v>10.220000000000001</v>
      </c>
      <c r="E244" s="191" t="s">
        <v>2861</v>
      </c>
    </row>
    <row r="245" spans="1:5" ht="15.75" x14ac:dyDescent="0.25">
      <c r="A245" s="190">
        <f t="shared" si="6"/>
        <v>21</v>
      </c>
      <c r="B245" s="190" t="s">
        <v>2852</v>
      </c>
      <c r="C245" s="190" t="s">
        <v>2865</v>
      </c>
      <c r="D245" s="212">
        <v>10.63</v>
      </c>
      <c r="E245" s="191" t="s">
        <v>2861</v>
      </c>
    </row>
    <row r="246" spans="1:5" ht="15.75" x14ac:dyDescent="0.25">
      <c r="A246" s="190">
        <f t="shared" si="6"/>
        <v>22</v>
      </c>
      <c r="B246" s="190" t="s">
        <v>2852</v>
      </c>
      <c r="C246" s="190" t="s">
        <v>2866</v>
      </c>
      <c r="D246" s="210">
        <v>18.14</v>
      </c>
      <c r="E246" s="191" t="s">
        <v>2867</v>
      </c>
    </row>
    <row r="247" spans="1:5" ht="15.75" x14ac:dyDescent="0.25">
      <c r="A247" s="190">
        <f t="shared" si="6"/>
        <v>23</v>
      </c>
      <c r="B247" s="190" t="s">
        <v>2852</v>
      </c>
      <c r="C247" s="190" t="s">
        <v>2868</v>
      </c>
      <c r="D247" s="210">
        <v>9.82</v>
      </c>
      <c r="E247" s="191" t="s">
        <v>2867</v>
      </c>
    </row>
    <row r="248" spans="1:5" ht="15.75" x14ac:dyDescent="0.25">
      <c r="A248" s="190">
        <f t="shared" si="6"/>
        <v>24</v>
      </c>
      <c r="B248" s="190" t="s">
        <v>2852</v>
      </c>
      <c r="C248" s="190" t="s">
        <v>2869</v>
      </c>
      <c r="D248" s="210">
        <v>9.82</v>
      </c>
      <c r="E248" s="191" t="s">
        <v>2867</v>
      </c>
    </row>
    <row r="249" spans="1:5" ht="15.75" x14ac:dyDescent="0.25">
      <c r="A249" s="190">
        <f t="shared" si="6"/>
        <v>25</v>
      </c>
      <c r="B249" s="190" t="s">
        <v>2852</v>
      </c>
      <c r="C249" s="190" t="s">
        <v>2870</v>
      </c>
      <c r="D249" s="210">
        <v>6.52</v>
      </c>
      <c r="E249" s="191" t="s">
        <v>2867</v>
      </c>
    </row>
    <row r="250" spans="1:5" ht="15.75" x14ac:dyDescent="0.25">
      <c r="A250" s="190">
        <f t="shared" si="6"/>
        <v>26</v>
      </c>
      <c r="B250" s="190" t="s">
        <v>2852</v>
      </c>
      <c r="C250" s="190" t="s">
        <v>2871</v>
      </c>
      <c r="D250" s="210">
        <v>14.24</v>
      </c>
      <c r="E250" s="191" t="s">
        <v>2867</v>
      </c>
    </row>
    <row r="251" spans="1:5" ht="15.75" x14ac:dyDescent="0.25">
      <c r="A251" s="190">
        <f t="shared" si="6"/>
        <v>27</v>
      </c>
      <c r="B251" s="190" t="s">
        <v>2872</v>
      </c>
      <c r="C251" s="190" t="s">
        <v>2873</v>
      </c>
      <c r="D251" s="210">
        <v>0.01</v>
      </c>
      <c r="E251" s="191" t="s">
        <v>2867</v>
      </c>
    </row>
    <row r="252" spans="1:5" ht="15.75" x14ac:dyDescent="0.25">
      <c r="A252" s="190">
        <f t="shared" si="6"/>
        <v>28</v>
      </c>
      <c r="B252" s="190" t="s">
        <v>2874</v>
      </c>
      <c r="C252" s="190" t="s">
        <v>2875</v>
      </c>
      <c r="D252" s="210">
        <v>9.74</v>
      </c>
      <c r="E252" s="191" t="s">
        <v>2876</v>
      </c>
    </row>
    <row r="253" spans="1:5" ht="15.75" x14ac:dyDescent="0.25">
      <c r="A253" s="190">
        <f t="shared" si="6"/>
        <v>29</v>
      </c>
      <c r="B253" s="190" t="s">
        <v>2877</v>
      </c>
      <c r="C253" s="190" t="s">
        <v>2878</v>
      </c>
      <c r="D253" s="210">
        <v>1.04</v>
      </c>
      <c r="E253" s="191" t="s">
        <v>2876</v>
      </c>
    </row>
    <row r="254" spans="1:5" ht="15.75" x14ac:dyDescent="0.25">
      <c r="A254" s="190">
        <f t="shared" si="6"/>
        <v>30</v>
      </c>
      <c r="B254" s="190" t="s">
        <v>2879</v>
      </c>
      <c r="C254" s="190" t="s">
        <v>2880</v>
      </c>
      <c r="D254" s="210">
        <v>3.56</v>
      </c>
      <c r="E254" s="191" t="s">
        <v>2881</v>
      </c>
    </row>
    <row r="255" spans="1:5" ht="15.75" x14ac:dyDescent="0.25">
      <c r="A255" s="190">
        <f t="shared" si="6"/>
        <v>31</v>
      </c>
      <c r="B255" s="190" t="s">
        <v>2882</v>
      </c>
      <c r="C255" s="190" t="s">
        <v>2883</v>
      </c>
      <c r="D255" s="210">
        <v>20.03</v>
      </c>
      <c r="E255" s="191" t="s">
        <v>2884</v>
      </c>
    </row>
    <row r="256" spans="1:5" ht="15.75" x14ac:dyDescent="0.25">
      <c r="A256" s="190">
        <f t="shared" si="6"/>
        <v>32</v>
      </c>
      <c r="B256" s="216" t="s">
        <v>2885</v>
      </c>
      <c r="C256" s="190" t="s">
        <v>2847</v>
      </c>
      <c r="D256" s="210">
        <v>10.98</v>
      </c>
      <c r="E256" s="191" t="s">
        <v>2886</v>
      </c>
    </row>
    <row r="257" spans="1:5" ht="15.75" x14ac:dyDescent="0.25">
      <c r="A257" s="190">
        <f t="shared" si="6"/>
        <v>33</v>
      </c>
      <c r="B257" s="216" t="s">
        <v>2885</v>
      </c>
      <c r="C257" s="211" t="s">
        <v>2847</v>
      </c>
      <c r="D257" s="212">
        <v>0.25</v>
      </c>
      <c r="E257" s="213" t="s">
        <v>2886</v>
      </c>
    </row>
    <row r="258" spans="1:5" ht="15.75" x14ac:dyDescent="0.25">
      <c r="A258" s="190">
        <f t="shared" si="6"/>
        <v>34</v>
      </c>
      <c r="B258" s="190" t="s">
        <v>2887</v>
      </c>
      <c r="C258" s="190" t="s">
        <v>2888</v>
      </c>
      <c r="D258" s="210">
        <v>3.1</v>
      </c>
      <c r="E258" s="191" t="s">
        <v>2886</v>
      </c>
    </row>
    <row r="259" spans="1:5" ht="15.75" x14ac:dyDescent="0.25">
      <c r="A259" s="190">
        <f t="shared" si="6"/>
        <v>35</v>
      </c>
      <c r="B259" s="190" t="s">
        <v>2889</v>
      </c>
      <c r="C259" s="190" t="s">
        <v>2844</v>
      </c>
      <c r="D259" s="210">
        <v>1.75</v>
      </c>
      <c r="E259" s="191" t="s">
        <v>2886</v>
      </c>
    </row>
    <row r="260" spans="1:5" ht="15.75" x14ac:dyDescent="0.25">
      <c r="A260" s="190">
        <f t="shared" si="6"/>
        <v>36</v>
      </c>
      <c r="B260" s="190" t="s">
        <v>2890</v>
      </c>
      <c r="C260" s="190" t="s">
        <v>2891</v>
      </c>
      <c r="D260" s="210">
        <v>5.65</v>
      </c>
      <c r="E260" s="191" t="s">
        <v>2892</v>
      </c>
    </row>
    <row r="261" spans="1:5" ht="15.75" x14ac:dyDescent="0.25">
      <c r="A261" s="190">
        <f t="shared" si="6"/>
        <v>37</v>
      </c>
      <c r="B261" s="190" t="s">
        <v>2893</v>
      </c>
      <c r="C261" s="190" t="s">
        <v>2891</v>
      </c>
      <c r="D261" s="210">
        <v>10.92</v>
      </c>
      <c r="E261" s="191" t="s">
        <v>2892</v>
      </c>
    </row>
    <row r="262" spans="1:5" ht="15.75" x14ac:dyDescent="0.25">
      <c r="A262" s="190">
        <f t="shared" si="6"/>
        <v>38</v>
      </c>
      <c r="B262" s="190" t="s">
        <v>2894</v>
      </c>
      <c r="C262" s="190" t="s">
        <v>2891</v>
      </c>
      <c r="D262" s="210">
        <v>3.54</v>
      </c>
      <c r="E262" s="191" t="s">
        <v>2892</v>
      </c>
    </row>
    <row r="263" spans="1:5" ht="15.75" x14ac:dyDescent="0.25">
      <c r="A263" s="190">
        <f t="shared" si="6"/>
        <v>39</v>
      </c>
      <c r="B263" s="190" t="s">
        <v>2895</v>
      </c>
      <c r="C263" s="190" t="s">
        <v>2891</v>
      </c>
      <c r="D263" s="210">
        <v>0.38</v>
      </c>
      <c r="E263" s="191" t="s">
        <v>2892</v>
      </c>
    </row>
    <row r="264" spans="1:5" ht="15.75" x14ac:dyDescent="0.25">
      <c r="A264" s="190">
        <f t="shared" si="6"/>
        <v>40</v>
      </c>
      <c r="B264" s="190" t="s">
        <v>2896</v>
      </c>
      <c r="C264" s="190" t="s">
        <v>2897</v>
      </c>
      <c r="D264" s="210">
        <v>7.45</v>
      </c>
      <c r="E264" s="191" t="s">
        <v>2898</v>
      </c>
    </row>
    <row r="265" spans="1:5" ht="15.75" x14ac:dyDescent="0.25">
      <c r="A265" s="190">
        <f t="shared" si="6"/>
        <v>41</v>
      </c>
      <c r="B265" s="190" t="s">
        <v>2852</v>
      </c>
      <c r="C265" s="190" t="s">
        <v>2899</v>
      </c>
      <c r="D265" s="210">
        <v>6.14</v>
      </c>
      <c r="E265" s="191" t="s">
        <v>2900</v>
      </c>
    </row>
    <row r="266" spans="1:5" ht="15.75" x14ac:dyDescent="0.25">
      <c r="A266" s="190">
        <f t="shared" si="6"/>
        <v>42</v>
      </c>
      <c r="B266" s="190" t="s">
        <v>2852</v>
      </c>
      <c r="C266" s="190" t="s">
        <v>2901</v>
      </c>
      <c r="D266" s="210">
        <v>7.54</v>
      </c>
      <c r="E266" s="191" t="s">
        <v>2900</v>
      </c>
    </row>
    <row r="267" spans="1:5" ht="15.75" x14ac:dyDescent="0.25">
      <c r="A267" s="190">
        <f t="shared" si="6"/>
        <v>43</v>
      </c>
      <c r="B267" s="190" t="s">
        <v>2902</v>
      </c>
      <c r="C267" s="190" t="s">
        <v>2903</v>
      </c>
      <c r="D267" s="210">
        <v>0.1</v>
      </c>
      <c r="E267" s="191" t="s">
        <v>2900</v>
      </c>
    </row>
    <row r="268" spans="1:5" ht="15.75" x14ac:dyDescent="0.25">
      <c r="A268" s="190">
        <f t="shared" si="6"/>
        <v>44</v>
      </c>
      <c r="B268" s="190" t="s">
        <v>2852</v>
      </c>
      <c r="C268" s="190" t="s">
        <v>2904</v>
      </c>
      <c r="D268" s="210">
        <v>6.08</v>
      </c>
      <c r="E268" s="191" t="s">
        <v>2900</v>
      </c>
    </row>
    <row r="269" spans="1:5" ht="15.75" x14ac:dyDescent="0.25">
      <c r="A269" s="190">
        <f t="shared" si="6"/>
        <v>45</v>
      </c>
      <c r="B269" s="190" t="s">
        <v>2852</v>
      </c>
      <c r="C269" s="190" t="s">
        <v>2905</v>
      </c>
      <c r="D269" s="210">
        <v>9.08</v>
      </c>
      <c r="E269" s="191" t="s">
        <v>2900</v>
      </c>
    </row>
    <row r="270" spans="1:5" ht="15.75" x14ac:dyDescent="0.25">
      <c r="A270" s="190">
        <f t="shared" si="6"/>
        <v>46</v>
      </c>
      <c r="B270" s="211" t="s">
        <v>2906</v>
      </c>
      <c r="C270" s="211" t="s">
        <v>2907</v>
      </c>
      <c r="D270" s="210">
        <v>0.73</v>
      </c>
      <c r="E270" s="191" t="s">
        <v>2900</v>
      </c>
    </row>
    <row r="271" spans="1:5" ht="15.75" x14ac:dyDescent="0.25">
      <c r="A271" s="190">
        <f t="shared" si="6"/>
        <v>47</v>
      </c>
      <c r="B271" s="190" t="s">
        <v>2908</v>
      </c>
      <c r="C271" s="190" t="s">
        <v>2909</v>
      </c>
      <c r="D271" s="210">
        <v>1.08</v>
      </c>
      <c r="E271" s="191" t="s">
        <v>2900</v>
      </c>
    </row>
    <row r="272" spans="1:5" ht="15.75" x14ac:dyDescent="0.25">
      <c r="A272" s="190">
        <f t="shared" si="6"/>
        <v>48</v>
      </c>
      <c r="B272" s="190" t="s">
        <v>2910</v>
      </c>
      <c r="C272" s="190" t="s">
        <v>2911</v>
      </c>
      <c r="D272" s="210">
        <v>2.64</v>
      </c>
      <c r="E272" s="191" t="s">
        <v>2912</v>
      </c>
    </row>
    <row r="273" spans="1:6" ht="15.75" x14ac:dyDescent="0.25">
      <c r="A273" s="190">
        <f t="shared" si="6"/>
        <v>49</v>
      </c>
      <c r="B273" s="190" t="s">
        <v>2852</v>
      </c>
      <c r="C273" s="190" t="s">
        <v>2913</v>
      </c>
      <c r="D273" s="210">
        <v>8</v>
      </c>
      <c r="E273" s="191" t="s">
        <v>2914</v>
      </c>
    </row>
    <row r="274" spans="1:6" ht="15.75" x14ac:dyDescent="0.25">
      <c r="A274" s="190">
        <f t="shared" si="6"/>
        <v>50</v>
      </c>
      <c r="B274" s="190" t="s">
        <v>2852</v>
      </c>
      <c r="C274" s="190" t="s">
        <v>2915</v>
      </c>
      <c r="D274" s="210">
        <v>6.12</v>
      </c>
      <c r="E274" s="191" t="s">
        <v>2916</v>
      </c>
    </row>
    <row r="275" spans="1:6" ht="15.75" x14ac:dyDescent="0.25">
      <c r="A275" s="190">
        <f t="shared" si="6"/>
        <v>51</v>
      </c>
      <c r="B275" s="190" t="s">
        <v>2917</v>
      </c>
      <c r="C275" s="190" t="s">
        <v>2915</v>
      </c>
      <c r="D275" s="210">
        <v>3.79</v>
      </c>
      <c r="E275" s="191" t="s">
        <v>2916</v>
      </c>
    </row>
    <row r="276" spans="1:6" ht="15.75" x14ac:dyDescent="0.25">
      <c r="A276" s="190">
        <f t="shared" si="6"/>
        <v>52</v>
      </c>
      <c r="B276" s="190" t="s">
        <v>2918</v>
      </c>
      <c r="C276" s="190" t="s">
        <v>2919</v>
      </c>
      <c r="D276" s="210">
        <v>1.5</v>
      </c>
      <c r="E276" s="191" t="s">
        <v>2916</v>
      </c>
    </row>
    <row r="277" spans="1:6" ht="15.75" x14ac:dyDescent="0.25">
      <c r="A277" s="190">
        <f t="shared" si="6"/>
        <v>53</v>
      </c>
      <c r="B277" s="190" t="s">
        <v>2920</v>
      </c>
      <c r="C277" s="190" t="s">
        <v>2921</v>
      </c>
      <c r="D277" s="210">
        <v>0.31</v>
      </c>
      <c r="E277" s="191" t="s">
        <v>2916</v>
      </c>
    </row>
    <row r="278" spans="1:6" ht="15.75" x14ac:dyDescent="0.25">
      <c r="A278" s="190">
        <f t="shared" si="6"/>
        <v>54</v>
      </c>
      <c r="B278" s="190" t="s">
        <v>2922</v>
      </c>
      <c r="C278" s="190" t="s">
        <v>2923</v>
      </c>
      <c r="D278" s="217">
        <v>4.87</v>
      </c>
      <c r="E278" s="191" t="s">
        <v>2916</v>
      </c>
    </row>
    <row r="279" spans="1:6" ht="15.75" x14ac:dyDescent="0.25">
      <c r="A279" s="190">
        <f t="shared" si="6"/>
        <v>55</v>
      </c>
      <c r="B279" s="190" t="s">
        <v>2924</v>
      </c>
      <c r="C279" s="190" t="s">
        <v>2925</v>
      </c>
      <c r="D279" s="210">
        <v>4.4400000000000004</v>
      </c>
      <c r="E279" s="191" t="s">
        <v>2916</v>
      </c>
    </row>
    <row r="280" spans="1:6" ht="15.75" x14ac:dyDescent="0.25">
      <c r="A280" s="190">
        <f t="shared" si="6"/>
        <v>56</v>
      </c>
      <c r="B280" s="190" t="s">
        <v>2926</v>
      </c>
      <c r="C280" s="190" t="s">
        <v>2927</v>
      </c>
      <c r="D280" s="210">
        <v>0.9</v>
      </c>
      <c r="E280" s="191" t="s">
        <v>2916</v>
      </c>
    </row>
    <row r="281" spans="1:6" ht="15.75" x14ac:dyDescent="0.25">
      <c r="A281" s="190">
        <f t="shared" si="6"/>
        <v>57</v>
      </c>
      <c r="B281" s="190" t="s">
        <v>2928</v>
      </c>
      <c r="C281" s="190" t="s">
        <v>2929</v>
      </c>
      <c r="D281" s="210">
        <v>1.88</v>
      </c>
      <c r="E281" s="191" t="s">
        <v>2916</v>
      </c>
    </row>
    <row r="282" spans="1:6" ht="15.75" x14ac:dyDescent="0.25">
      <c r="A282" s="190">
        <f t="shared" si="6"/>
        <v>58</v>
      </c>
      <c r="B282" s="190" t="s">
        <v>2930</v>
      </c>
      <c r="C282" s="190" t="s">
        <v>2931</v>
      </c>
      <c r="D282" s="210">
        <v>2.1800000000000002</v>
      </c>
      <c r="E282" s="191" t="s">
        <v>2916</v>
      </c>
    </row>
    <row r="283" spans="1:6" s="98" customFormat="1" ht="15.75" x14ac:dyDescent="0.25">
      <c r="A283" s="211">
        <f t="shared" si="6"/>
        <v>59</v>
      </c>
      <c r="B283" s="211" t="s">
        <v>2932</v>
      </c>
      <c r="C283" s="211" t="s">
        <v>2933</v>
      </c>
      <c r="D283" s="212">
        <v>3.28</v>
      </c>
      <c r="E283" s="213" t="s">
        <v>2916</v>
      </c>
    </row>
    <row r="284" spans="1:6" s="98" customFormat="1" ht="15.75" x14ac:dyDescent="0.25">
      <c r="A284" s="211">
        <f t="shared" si="6"/>
        <v>60</v>
      </c>
      <c r="B284" s="211" t="s">
        <v>2934</v>
      </c>
      <c r="C284" s="211" t="s">
        <v>2935</v>
      </c>
      <c r="D284" s="212">
        <v>4.75</v>
      </c>
      <c r="E284" s="213" t="s">
        <v>2916</v>
      </c>
    </row>
    <row r="285" spans="1:6" s="195" customFormat="1" ht="15.75" x14ac:dyDescent="0.25">
      <c r="A285" s="192" t="s">
        <v>12</v>
      </c>
      <c r="B285" s="192"/>
      <c r="C285" s="192"/>
      <c r="D285" s="218">
        <f>SUM(D225:D284)</f>
        <v>358.16999999999996</v>
      </c>
      <c r="E285" s="194"/>
    </row>
    <row r="286" spans="1:6" ht="15.75" x14ac:dyDescent="0.25">
      <c r="A286" s="207"/>
      <c r="B286" s="207"/>
      <c r="C286" s="207"/>
      <c r="D286" s="207"/>
      <c r="E286" s="207"/>
    </row>
    <row r="287" spans="1:6" ht="15.75" x14ac:dyDescent="0.25">
      <c r="A287" s="61" t="s">
        <v>2936</v>
      </c>
      <c r="B287" s="61"/>
      <c r="C287" s="61"/>
      <c r="D287" s="61"/>
      <c r="E287" s="61"/>
    </row>
    <row r="288" spans="1:6" ht="63" x14ac:dyDescent="0.25">
      <c r="A288" s="32" t="s">
        <v>2415</v>
      </c>
      <c r="B288" s="32" t="s">
        <v>2416</v>
      </c>
      <c r="C288" s="32" t="s">
        <v>7</v>
      </c>
      <c r="D288" s="219" t="s">
        <v>2937</v>
      </c>
      <c r="E288" s="32" t="s">
        <v>2824</v>
      </c>
      <c r="F288" s="2"/>
    </row>
    <row r="289" spans="1:5" ht="15.75" x14ac:dyDescent="0.25">
      <c r="A289" s="190">
        <v>1</v>
      </c>
      <c r="B289" s="190" t="s">
        <v>2938</v>
      </c>
      <c r="C289" s="190" t="s">
        <v>2939</v>
      </c>
      <c r="D289" s="190" t="s">
        <v>2940</v>
      </c>
      <c r="E289" s="190">
        <v>5.66</v>
      </c>
    </row>
    <row r="290" spans="1:5" ht="15.75" x14ac:dyDescent="0.25">
      <c r="A290" s="190">
        <f>A289+1</f>
        <v>2</v>
      </c>
      <c r="B290" s="190" t="s">
        <v>2941</v>
      </c>
      <c r="C290" s="190" t="s">
        <v>2942</v>
      </c>
      <c r="D290" s="190" t="s">
        <v>2940</v>
      </c>
      <c r="E290" s="190">
        <v>2.31</v>
      </c>
    </row>
    <row r="291" spans="1:5" ht="15.75" x14ac:dyDescent="0.25">
      <c r="A291" s="190">
        <f t="shared" ref="A291:A354" si="7">A290+1</f>
        <v>3</v>
      </c>
      <c r="B291" s="190"/>
      <c r="C291" s="190" t="s">
        <v>2943</v>
      </c>
      <c r="D291" s="190"/>
      <c r="E291" s="190"/>
    </row>
    <row r="292" spans="1:5" ht="15.75" x14ac:dyDescent="0.25">
      <c r="A292" s="190">
        <f t="shared" si="7"/>
        <v>4</v>
      </c>
      <c r="B292" s="190" t="s">
        <v>2944</v>
      </c>
      <c r="C292" s="190" t="s">
        <v>2945</v>
      </c>
      <c r="D292" s="190" t="s">
        <v>2940</v>
      </c>
      <c r="E292" s="190">
        <v>1.67</v>
      </c>
    </row>
    <row r="293" spans="1:5" ht="15.75" x14ac:dyDescent="0.25">
      <c r="A293" s="190">
        <f t="shared" si="7"/>
        <v>5</v>
      </c>
      <c r="B293" s="190"/>
      <c r="C293" s="190" t="s">
        <v>2946</v>
      </c>
      <c r="D293" s="190"/>
      <c r="E293" s="190"/>
    </row>
    <row r="294" spans="1:5" ht="15.75" x14ac:dyDescent="0.25">
      <c r="A294" s="190">
        <f t="shared" si="7"/>
        <v>6</v>
      </c>
      <c r="B294" s="190" t="s">
        <v>2944</v>
      </c>
      <c r="C294" s="190" t="s">
        <v>2947</v>
      </c>
      <c r="D294" s="190" t="s">
        <v>2940</v>
      </c>
      <c r="E294" s="190">
        <v>0.95</v>
      </c>
    </row>
    <row r="295" spans="1:5" ht="15.75" x14ac:dyDescent="0.25">
      <c r="A295" s="190">
        <f t="shared" si="7"/>
        <v>7</v>
      </c>
      <c r="B295" s="190"/>
      <c r="C295" s="190" t="s">
        <v>2948</v>
      </c>
      <c r="D295" s="190"/>
      <c r="E295" s="190"/>
    </row>
    <row r="296" spans="1:5" ht="15.75" x14ac:dyDescent="0.25">
      <c r="A296" s="190">
        <f t="shared" si="7"/>
        <v>8</v>
      </c>
      <c r="B296" s="190" t="s">
        <v>2949</v>
      </c>
      <c r="C296" s="190" t="s">
        <v>2950</v>
      </c>
      <c r="D296" s="190" t="s">
        <v>2940</v>
      </c>
      <c r="E296" s="190">
        <v>2.42</v>
      </c>
    </row>
    <row r="297" spans="1:5" ht="15.75" x14ac:dyDescent="0.25">
      <c r="A297" s="190">
        <f t="shared" si="7"/>
        <v>9</v>
      </c>
      <c r="B297" s="190"/>
      <c r="C297" s="190" t="s">
        <v>2951</v>
      </c>
      <c r="D297" s="190"/>
      <c r="E297" s="190"/>
    </row>
    <row r="298" spans="1:5" ht="15.75" x14ac:dyDescent="0.25">
      <c r="A298" s="190">
        <f t="shared" si="7"/>
        <v>10</v>
      </c>
      <c r="B298" s="190" t="s">
        <v>2949</v>
      </c>
      <c r="C298" s="190" t="s">
        <v>2952</v>
      </c>
      <c r="D298" s="190" t="s">
        <v>2940</v>
      </c>
      <c r="E298" s="190">
        <v>1.1299999999999999</v>
      </c>
    </row>
    <row r="299" spans="1:5" ht="15.75" x14ac:dyDescent="0.25">
      <c r="A299" s="190">
        <f t="shared" si="7"/>
        <v>11</v>
      </c>
      <c r="B299" s="190"/>
      <c r="C299" s="190" t="s">
        <v>2951</v>
      </c>
      <c r="D299" s="190"/>
      <c r="E299" s="190"/>
    </row>
    <row r="300" spans="1:5" ht="15.75" x14ac:dyDescent="0.25">
      <c r="A300" s="190">
        <f t="shared" si="7"/>
        <v>12</v>
      </c>
      <c r="B300" s="190" t="s">
        <v>2953</v>
      </c>
      <c r="C300" s="190" t="s">
        <v>2954</v>
      </c>
      <c r="D300" s="190" t="s">
        <v>2940</v>
      </c>
      <c r="E300" s="190">
        <v>3.36</v>
      </c>
    </row>
    <row r="301" spans="1:5" ht="15.75" x14ac:dyDescent="0.25">
      <c r="A301" s="190">
        <f t="shared" si="7"/>
        <v>13</v>
      </c>
      <c r="B301" s="190"/>
      <c r="C301" s="190" t="s">
        <v>2955</v>
      </c>
      <c r="D301" s="190"/>
      <c r="E301" s="190"/>
    </row>
    <row r="302" spans="1:5" ht="15.75" x14ac:dyDescent="0.25">
      <c r="A302" s="190">
        <f t="shared" si="7"/>
        <v>14</v>
      </c>
      <c r="B302" s="190" t="s">
        <v>2956</v>
      </c>
      <c r="C302" s="190" t="s">
        <v>2957</v>
      </c>
      <c r="D302" s="190" t="s">
        <v>2940</v>
      </c>
      <c r="E302" s="190">
        <v>4.58</v>
      </c>
    </row>
    <row r="303" spans="1:5" ht="15.75" x14ac:dyDescent="0.25">
      <c r="A303" s="190">
        <f t="shared" si="7"/>
        <v>15</v>
      </c>
      <c r="B303" s="190"/>
      <c r="C303" s="190" t="s">
        <v>2951</v>
      </c>
      <c r="D303" s="190"/>
      <c r="E303" s="190"/>
    </row>
    <row r="304" spans="1:5" ht="15.75" x14ac:dyDescent="0.25">
      <c r="A304" s="190">
        <f t="shared" si="7"/>
        <v>16</v>
      </c>
      <c r="B304" s="190" t="s">
        <v>2958</v>
      </c>
      <c r="C304" s="190" t="s">
        <v>2959</v>
      </c>
      <c r="D304" s="190" t="s">
        <v>2940</v>
      </c>
      <c r="E304" s="190">
        <v>3.64</v>
      </c>
    </row>
    <row r="305" spans="1:5" ht="15.75" x14ac:dyDescent="0.25">
      <c r="A305" s="190">
        <f t="shared" si="7"/>
        <v>17</v>
      </c>
      <c r="B305" s="190"/>
      <c r="C305" s="190" t="s">
        <v>2960</v>
      </c>
      <c r="D305" s="190"/>
      <c r="E305" s="190"/>
    </row>
    <row r="306" spans="1:5" ht="15.75" x14ac:dyDescent="0.25">
      <c r="A306" s="190">
        <f t="shared" si="7"/>
        <v>18</v>
      </c>
      <c r="B306" s="190" t="s">
        <v>2961</v>
      </c>
      <c r="C306" s="190" t="s">
        <v>2962</v>
      </c>
      <c r="D306" s="190" t="s">
        <v>2940</v>
      </c>
      <c r="E306" s="190">
        <v>26.66</v>
      </c>
    </row>
    <row r="307" spans="1:5" ht="15.75" x14ac:dyDescent="0.25">
      <c r="A307" s="190">
        <f t="shared" si="7"/>
        <v>19</v>
      </c>
      <c r="B307" s="190"/>
      <c r="C307" s="190" t="s">
        <v>2955</v>
      </c>
      <c r="D307" s="190"/>
      <c r="E307" s="190"/>
    </row>
    <row r="308" spans="1:5" ht="15.75" x14ac:dyDescent="0.25">
      <c r="A308" s="190">
        <f t="shared" si="7"/>
        <v>20</v>
      </c>
      <c r="B308" s="190" t="s">
        <v>2963</v>
      </c>
      <c r="C308" s="190" t="s">
        <v>2964</v>
      </c>
      <c r="D308" s="190" t="s">
        <v>2940</v>
      </c>
      <c r="E308" s="190">
        <v>2.68</v>
      </c>
    </row>
    <row r="309" spans="1:5" ht="15.75" x14ac:dyDescent="0.25">
      <c r="A309" s="190">
        <f t="shared" si="7"/>
        <v>21</v>
      </c>
      <c r="B309" s="190"/>
      <c r="C309" s="190" t="s">
        <v>2960</v>
      </c>
      <c r="D309" s="190"/>
      <c r="E309" s="190"/>
    </row>
    <row r="310" spans="1:5" ht="15.75" x14ac:dyDescent="0.25">
      <c r="A310" s="190">
        <f t="shared" si="7"/>
        <v>22</v>
      </c>
      <c r="B310" s="190" t="s">
        <v>2965</v>
      </c>
      <c r="C310" s="190" t="s">
        <v>2966</v>
      </c>
      <c r="D310" s="190" t="s">
        <v>2940</v>
      </c>
      <c r="E310" s="190">
        <v>1.23</v>
      </c>
    </row>
    <row r="311" spans="1:5" ht="15.75" x14ac:dyDescent="0.25">
      <c r="A311" s="190">
        <f t="shared" si="7"/>
        <v>23</v>
      </c>
      <c r="B311" s="190"/>
      <c r="C311" s="190" t="s">
        <v>2946</v>
      </c>
      <c r="D311" s="190"/>
      <c r="E311" s="190"/>
    </row>
    <row r="312" spans="1:5" ht="15.75" x14ac:dyDescent="0.25">
      <c r="A312" s="190">
        <f t="shared" si="7"/>
        <v>24</v>
      </c>
      <c r="B312" s="190" t="s">
        <v>2967</v>
      </c>
      <c r="C312" s="190" t="s">
        <v>2968</v>
      </c>
      <c r="D312" s="190" t="s">
        <v>2940</v>
      </c>
      <c r="E312" s="190">
        <v>2.02</v>
      </c>
    </row>
    <row r="313" spans="1:5" ht="15.75" x14ac:dyDescent="0.25">
      <c r="A313" s="190">
        <f t="shared" si="7"/>
        <v>25</v>
      </c>
      <c r="B313" s="190"/>
      <c r="C313" s="190" t="s">
        <v>2969</v>
      </c>
      <c r="D313" s="190"/>
      <c r="E313" s="190"/>
    </row>
    <row r="314" spans="1:5" ht="15.75" x14ac:dyDescent="0.25">
      <c r="A314" s="190">
        <f t="shared" si="7"/>
        <v>26</v>
      </c>
      <c r="B314" s="190" t="s">
        <v>2970</v>
      </c>
      <c r="C314" s="190" t="s">
        <v>2962</v>
      </c>
      <c r="D314" s="190" t="s">
        <v>2940</v>
      </c>
      <c r="E314" s="190">
        <v>0.34</v>
      </c>
    </row>
    <row r="315" spans="1:5" ht="15.75" x14ac:dyDescent="0.25">
      <c r="A315" s="190">
        <f t="shared" si="7"/>
        <v>27</v>
      </c>
      <c r="B315" s="190"/>
      <c r="C315" s="190" t="s">
        <v>2955</v>
      </c>
      <c r="D315" s="190"/>
      <c r="E315" s="190"/>
    </row>
    <row r="316" spans="1:5" ht="15.75" x14ac:dyDescent="0.25">
      <c r="A316" s="190">
        <f t="shared" si="7"/>
        <v>28</v>
      </c>
      <c r="B316" s="190" t="s">
        <v>2971</v>
      </c>
      <c r="C316" s="190" t="s">
        <v>2972</v>
      </c>
      <c r="D316" s="190" t="s">
        <v>2940</v>
      </c>
      <c r="E316" s="190">
        <v>25.66</v>
      </c>
    </row>
    <row r="317" spans="1:5" ht="15.75" x14ac:dyDescent="0.25">
      <c r="A317" s="190">
        <f t="shared" si="7"/>
        <v>29</v>
      </c>
      <c r="B317" s="190"/>
      <c r="C317" s="190" t="s">
        <v>2955</v>
      </c>
      <c r="D317" s="190"/>
      <c r="E317" s="190"/>
    </row>
    <row r="318" spans="1:5" ht="15.75" x14ac:dyDescent="0.25">
      <c r="A318" s="190">
        <f t="shared" si="7"/>
        <v>30</v>
      </c>
      <c r="B318" s="190" t="s">
        <v>2973</v>
      </c>
      <c r="C318" s="190" t="s">
        <v>2974</v>
      </c>
      <c r="D318" s="190" t="s">
        <v>2940</v>
      </c>
      <c r="E318" s="190">
        <v>8.43</v>
      </c>
    </row>
    <row r="319" spans="1:5" ht="15.75" x14ac:dyDescent="0.25">
      <c r="A319" s="190">
        <f t="shared" si="7"/>
        <v>31</v>
      </c>
      <c r="B319" s="190"/>
      <c r="C319" s="190" t="s">
        <v>2975</v>
      </c>
      <c r="D319" s="190"/>
      <c r="E319" s="190"/>
    </row>
    <row r="320" spans="1:5" ht="15.75" x14ac:dyDescent="0.25">
      <c r="A320" s="190">
        <f t="shared" si="7"/>
        <v>32</v>
      </c>
      <c r="B320" s="190" t="s">
        <v>2976</v>
      </c>
      <c r="C320" s="190" t="s">
        <v>2977</v>
      </c>
      <c r="D320" s="190" t="s">
        <v>2940</v>
      </c>
      <c r="E320" s="190">
        <v>9.09</v>
      </c>
    </row>
    <row r="321" spans="1:5" ht="15.75" x14ac:dyDescent="0.25">
      <c r="A321" s="190">
        <f t="shared" si="7"/>
        <v>33</v>
      </c>
      <c r="B321" s="190"/>
      <c r="C321" s="190" t="s">
        <v>2948</v>
      </c>
      <c r="D321" s="190"/>
      <c r="E321" s="190"/>
    </row>
    <row r="322" spans="1:5" ht="15.75" x14ac:dyDescent="0.25">
      <c r="A322" s="190">
        <f t="shared" si="7"/>
        <v>34</v>
      </c>
      <c r="B322" s="190" t="s">
        <v>2497</v>
      </c>
      <c r="C322" s="190" t="s">
        <v>2978</v>
      </c>
      <c r="D322" s="190" t="s">
        <v>2940</v>
      </c>
      <c r="E322" s="190">
        <v>1.76</v>
      </c>
    </row>
    <row r="323" spans="1:5" ht="15.75" x14ac:dyDescent="0.25">
      <c r="A323" s="190">
        <f t="shared" si="7"/>
        <v>35</v>
      </c>
      <c r="B323" s="190"/>
      <c r="C323" s="190" t="s">
        <v>2951</v>
      </c>
      <c r="D323" s="190"/>
      <c r="E323" s="190"/>
    </row>
    <row r="324" spans="1:5" ht="15.75" x14ac:dyDescent="0.25">
      <c r="A324" s="190">
        <f t="shared" si="7"/>
        <v>36</v>
      </c>
      <c r="B324" s="190" t="s">
        <v>2979</v>
      </c>
      <c r="C324" s="190" t="s">
        <v>2980</v>
      </c>
      <c r="D324" s="190" t="s">
        <v>2940</v>
      </c>
      <c r="E324" s="190">
        <v>3.53</v>
      </c>
    </row>
    <row r="325" spans="1:5" ht="15.75" x14ac:dyDescent="0.25">
      <c r="A325" s="190">
        <f t="shared" si="7"/>
        <v>37</v>
      </c>
      <c r="B325" s="190"/>
      <c r="C325" s="190" t="s">
        <v>2960</v>
      </c>
      <c r="D325" s="190"/>
      <c r="E325" s="190"/>
    </row>
    <row r="326" spans="1:5" ht="15.75" x14ac:dyDescent="0.25">
      <c r="A326" s="190">
        <f t="shared" si="7"/>
        <v>38</v>
      </c>
      <c r="B326" s="190" t="s">
        <v>2981</v>
      </c>
      <c r="C326" s="190" t="s">
        <v>2982</v>
      </c>
      <c r="D326" s="190" t="s">
        <v>2940</v>
      </c>
      <c r="E326" s="190">
        <v>7.5999999999999998E-2</v>
      </c>
    </row>
    <row r="327" spans="1:5" ht="15.75" x14ac:dyDescent="0.25">
      <c r="A327" s="190">
        <f t="shared" si="7"/>
        <v>39</v>
      </c>
      <c r="B327" s="190"/>
      <c r="C327" s="190" t="s">
        <v>2983</v>
      </c>
      <c r="D327" s="190"/>
      <c r="E327" s="190"/>
    </row>
    <row r="328" spans="1:5" ht="15.75" x14ac:dyDescent="0.25">
      <c r="A328" s="190">
        <f t="shared" si="7"/>
        <v>40</v>
      </c>
      <c r="B328" s="190" t="s">
        <v>2984</v>
      </c>
      <c r="C328" s="190" t="s">
        <v>2985</v>
      </c>
      <c r="D328" s="190" t="s">
        <v>2986</v>
      </c>
      <c r="E328" s="190">
        <v>4.74</v>
      </c>
    </row>
    <row r="329" spans="1:5" ht="15.75" x14ac:dyDescent="0.25">
      <c r="A329" s="190">
        <f t="shared" si="7"/>
        <v>41</v>
      </c>
      <c r="B329" s="190" t="s">
        <v>2987</v>
      </c>
      <c r="C329" s="190" t="s">
        <v>2985</v>
      </c>
      <c r="D329" s="190" t="s">
        <v>2986</v>
      </c>
      <c r="E329" s="190">
        <v>5.58</v>
      </c>
    </row>
    <row r="330" spans="1:5" ht="15.75" x14ac:dyDescent="0.25">
      <c r="A330" s="190">
        <f t="shared" si="7"/>
        <v>42</v>
      </c>
      <c r="B330" s="190" t="s">
        <v>2988</v>
      </c>
      <c r="C330" s="190" t="s">
        <v>2985</v>
      </c>
      <c r="D330" s="190" t="s">
        <v>2986</v>
      </c>
      <c r="E330" s="190">
        <v>5.4</v>
      </c>
    </row>
    <row r="331" spans="1:5" ht="15.75" x14ac:dyDescent="0.25">
      <c r="A331" s="190">
        <f t="shared" si="7"/>
        <v>43</v>
      </c>
      <c r="B331" s="190" t="s">
        <v>2989</v>
      </c>
      <c r="C331" s="190" t="s">
        <v>2985</v>
      </c>
      <c r="D331" s="190" t="s">
        <v>2986</v>
      </c>
      <c r="E331" s="190">
        <v>5.2</v>
      </c>
    </row>
    <row r="332" spans="1:5" ht="15.75" x14ac:dyDescent="0.25">
      <c r="A332" s="190">
        <f t="shared" si="7"/>
        <v>44</v>
      </c>
      <c r="B332" s="190" t="s">
        <v>2990</v>
      </c>
      <c r="C332" s="190" t="s">
        <v>2983</v>
      </c>
      <c r="D332" s="190" t="s">
        <v>2986</v>
      </c>
      <c r="E332" s="190">
        <v>6.52</v>
      </c>
    </row>
    <row r="333" spans="1:5" ht="15.75" x14ac:dyDescent="0.25">
      <c r="A333" s="190">
        <f t="shared" si="7"/>
        <v>45</v>
      </c>
      <c r="B333" s="190" t="s">
        <v>2991</v>
      </c>
      <c r="C333" s="190" t="s">
        <v>2992</v>
      </c>
      <c r="D333" s="190" t="s">
        <v>2986</v>
      </c>
      <c r="E333" s="190">
        <v>5.58</v>
      </c>
    </row>
    <row r="334" spans="1:5" ht="15.75" x14ac:dyDescent="0.25">
      <c r="A334" s="190">
        <f t="shared" si="7"/>
        <v>46</v>
      </c>
      <c r="B334" s="190" t="s">
        <v>2993</v>
      </c>
      <c r="C334" s="190" t="s">
        <v>2994</v>
      </c>
      <c r="D334" s="190" t="s">
        <v>2986</v>
      </c>
      <c r="E334" s="190">
        <v>4.62</v>
      </c>
    </row>
    <row r="335" spans="1:5" ht="15.75" x14ac:dyDescent="0.25">
      <c r="A335" s="190">
        <f t="shared" si="7"/>
        <v>47</v>
      </c>
      <c r="B335" s="190" t="s">
        <v>2995</v>
      </c>
      <c r="C335" s="190" t="s">
        <v>2992</v>
      </c>
      <c r="D335" s="190" t="s">
        <v>2986</v>
      </c>
      <c r="E335" s="190">
        <v>5</v>
      </c>
    </row>
    <row r="336" spans="1:5" ht="15.75" x14ac:dyDescent="0.25">
      <c r="A336" s="190">
        <f t="shared" si="7"/>
        <v>48</v>
      </c>
      <c r="B336" s="190" t="s">
        <v>2996</v>
      </c>
      <c r="C336" s="190" t="s">
        <v>2992</v>
      </c>
      <c r="D336" s="190" t="s">
        <v>2986</v>
      </c>
      <c r="E336" s="190">
        <v>5.58</v>
      </c>
    </row>
    <row r="337" spans="1:5" ht="15.75" x14ac:dyDescent="0.25">
      <c r="A337" s="190">
        <f t="shared" si="7"/>
        <v>49</v>
      </c>
      <c r="B337" s="190" t="s">
        <v>2997</v>
      </c>
      <c r="C337" s="190" t="s">
        <v>2998</v>
      </c>
      <c r="D337" s="190" t="s">
        <v>2986</v>
      </c>
      <c r="E337" s="190">
        <v>5.58</v>
      </c>
    </row>
    <row r="338" spans="1:5" ht="15.75" x14ac:dyDescent="0.25">
      <c r="A338" s="190">
        <f t="shared" si="7"/>
        <v>50</v>
      </c>
      <c r="B338" s="190" t="s">
        <v>2999</v>
      </c>
      <c r="C338" s="190" t="s">
        <v>3000</v>
      </c>
      <c r="D338" s="190" t="s">
        <v>2986</v>
      </c>
      <c r="E338" s="190">
        <v>5.58</v>
      </c>
    </row>
    <row r="339" spans="1:5" ht="15.75" x14ac:dyDescent="0.25">
      <c r="A339" s="190">
        <f t="shared" si="7"/>
        <v>51</v>
      </c>
      <c r="B339" s="190" t="s">
        <v>3001</v>
      </c>
      <c r="C339" s="190" t="s">
        <v>3002</v>
      </c>
      <c r="D339" s="190" t="s">
        <v>2986</v>
      </c>
      <c r="E339" s="190">
        <v>5.58</v>
      </c>
    </row>
    <row r="340" spans="1:5" ht="15.75" x14ac:dyDescent="0.25">
      <c r="A340" s="190">
        <f t="shared" si="7"/>
        <v>52</v>
      </c>
      <c r="B340" s="190" t="s">
        <v>3003</v>
      </c>
      <c r="C340" s="190" t="s">
        <v>3004</v>
      </c>
      <c r="D340" s="190" t="s">
        <v>2986</v>
      </c>
      <c r="E340" s="190">
        <v>5.58</v>
      </c>
    </row>
    <row r="341" spans="1:5" ht="15.75" x14ac:dyDescent="0.25">
      <c r="A341" s="190">
        <f t="shared" si="7"/>
        <v>53</v>
      </c>
      <c r="B341" s="190" t="s">
        <v>3005</v>
      </c>
      <c r="C341" s="190" t="s">
        <v>2998</v>
      </c>
      <c r="D341" s="190" t="s">
        <v>2986</v>
      </c>
      <c r="E341" s="190">
        <v>5.58</v>
      </c>
    </row>
    <row r="342" spans="1:5" ht="15.75" x14ac:dyDescent="0.25">
      <c r="A342" s="190">
        <f t="shared" si="7"/>
        <v>54</v>
      </c>
      <c r="B342" s="190" t="s">
        <v>3006</v>
      </c>
      <c r="C342" s="190" t="s">
        <v>3007</v>
      </c>
      <c r="D342" s="190" t="s">
        <v>2986</v>
      </c>
      <c r="E342" s="190">
        <v>7.96</v>
      </c>
    </row>
    <row r="343" spans="1:5" ht="15.75" x14ac:dyDescent="0.25">
      <c r="A343" s="190">
        <f t="shared" si="7"/>
        <v>55</v>
      </c>
      <c r="B343" s="190" t="s">
        <v>3008</v>
      </c>
      <c r="C343" s="190" t="s">
        <v>3009</v>
      </c>
      <c r="D343" s="190" t="s">
        <v>2986</v>
      </c>
      <c r="E343" s="190">
        <v>4.76</v>
      </c>
    </row>
    <row r="344" spans="1:5" ht="15.75" x14ac:dyDescent="0.25">
      <c r="A344" s="190">
        <f t="shared" si="7"/>
        <v>56</v>
      </c>
      <c r="B344" s="190" t="s">
        <v>3010</v>
      </c>
      <c r="C344" s="190" t="s">
        <v>3004</v>
      </c>
      <c r="D344" s="190" t="s">
        <v>2986</v>
      </c>
      <c r="E344" s="190">
        <v>5.0599999999999996</v>
      </c>
    </row>
    <row r="345" spans="1:5" ht="15.75" x14ac:dyDescent="0.25">
      <c r="A345" s="190">
        <f t="shared" si="7"/>
        <v>57</v>
      </c>
      <c r="B345" s="190" t="s">
        <v>3011</v>
      </c>
      <c r="C345" s="190" t="s">
        <v>3002</v>
      </c>
      <c r="D345" s="190" t="s">
        <v>2986</v>
      </c>
      <c r="E345" s="190">
        <v>4.76</v>
      </c>
    </row>
    <row r="346" spans="1:5" ht="15.75" x14ac:dyDescent="0.25">
      <c r="A346" s="190">
        <f t="shared" si="7"/>
        <v>58</v>
      </c>
      <c r="B346" s="190" t="s">
        <v>3012</v>
      </c>
      <c r="C346" s="190" t="s">
        <v>3000</v>
      </c>
      <c r="D346" s="190" t="s">
        <v>2986</v>
      </c>
      <c r="E346" s="190">
        <v>4.76</v>
      </c>
    </row>
    <row r="347" spans="1:5" ht="15.75" x14ac:dyDescent="0.25">
      <c r="A347" s="190">
        <f t="shared" si="7"/>
        <v>59</v>
      </c>
      <c r="B347" s="190" t="s">
        <v>3013</v>
      </c>
      <c r="C347" s="190" t="s">
        <v>2998</v>
      </c>
      <c r="D347" s="190" t="s">
        <v>2986</v>
      </c>
      <c r="E347" s="190">
        <v>7.96</v>
      </c>
    </row>
    <row r="348" spans="1:5" ht="15.75" x14ac:dyDescent="0.25">
      <c r="A348" s="190">
        <f t="shared" si="7"/>
        <v>60</v>
      </c>
      <c r="B348" s="190" t="s">
        <v>3014</v>
      </c>
      <c r="C348" s="190" t="s">
        <v>3015</v>
      </c>
      <c r="D348" s="190" t="s">
        <v>2986</v>
      </c>
      <c r="E348" s="190">
        <v>18.559999999999999</v>
      </c>
    </row>
    <row r="349" spans="1:5" ht="15.75" x14ac:dyDescent="0.25">
      <c r="A349" s="190">
        <f t="shared" si="7"/>
        <v>61</v>
      </c>
      <c r="B349" s="190" t="s">
        <v>3016</v>
      </c>
      <c r="C349" s="190" t="s">
        <v>3015</v>
      </c>
      <c r="D349" s="190" t="s">
        <v>2986</v>
      </c>
      <c r="E349" s="190">
        <v>7.6</v>
      </c>
    </row>
    <row r="350" spans="1:5" ht="15.75" x14ac:dyDescent="0.25">
      <c r="A350" s="190">
        <f t="shared" si="7"/>
        <v>62</v>
      </c>
      <c r="B350" s="190" t="s">
        <v>3017</v>
      </c>
      <c r="C350" s="190" t="s">
        <v>3015</v>
      </c>
      <c r="D350" s="190" t="s">
        <v>2986</v>
      </c>
      <c r="E350" s="190">
        <v>7.6</v>
      </c>
    </row>
    <row r="351" spans="1:5" ht="15.75" x14ac:dyDescent="0.25">
      <c r="A351" s="190">
        <f t="shared" si="7"/>
        <v>63</v>
      </c>
      <c r="B351" s="190" t="s">
        <v>3018</v>
      </c>
      <c r="C351" s="190" t="s">
        <v>3019</v>
      </c>
      <c r="D351" s="190" t="s">
        <v>2986</v>
      </c>
      <c r="E351" s="190">
        <v>9.1199999999999992</v>
      </c>
    </row>
    <row r="352" spans="1:5" ht="15.75" x14ac:dyDescent="0.25">
      <c r="A352" s="190">
        <f t="shared" si="7"/>
        <v>64</v>
      </c>
      <c r="B352" s="190" t="s">
        <v>3020</v>
      </c>
      <c r="C352" s="190" t="s">
        <v>3021</v>
      </c>
      <c r="D352" s="190" t="s">
        <v>2986</v>
      </c>
      <c r="E352" s="190">
        <v>3.78</v>
      </c>
    </row>
    <row r="353" spans="1:5" ht="15.75" x14ac:dyDescent="0.25">
      <c r="A353" s="190">
        <f t="shared" si="7"/>
        <v>65</v>
      </c>
      <c r="B353" s="190" t="s">
        <v>3022</v>
      </c>
      <c r="C353" s="190" t="s">
        <v>3015</v>
      </c>
      <c r="D353" s="190" t="s">
        <v>2986</v>
      </c>
      <c r="E353" s="190">
        <v>4.5599999999999996</v>
      </c>
    </row>
    <row r="354" spans="1:5" ht="15.75" x14ac:dyDescent="0.25">
      <c r="A354" s="190">
        <f t="shared" si="7"/>
        <v>66</v>
      </c>
      <c r="B354" s="190" t="s">
        <v>3023</v>
      </c>
      <c r="C354" s="190" t="s">
        <v>2951</v>
      </c>
      <c r="D354" s="190" t="s">
        <v>2986</v>
      </c>
      <c r="E354" s="190">
        <v>1.19</v>
      </c>
    </row>
    <row r="355" spans="1:5" ht="15.75" x14ac:dyDescent="0.25">
      <c r="A355" s="190">
        <f t="shared" ref="A355:A418" si="8">A354+1</f>
        <v>67</v>
      </c>
      <c r="B355" s="190" t="s">
        <v>3024</v>
      </c>
      <c r="C355" s="190" t="s">
        <v>2951</v>
      </c>
      <c r="D355" s="190" t="s">
        <v>2986</v>
      </c>
      <c r="E355" s="190">
        <v>1.58</v>
      </c>
    </row>
    <row r="356" spans="1:5" ht="15.75" x14ac:dyDescent="0.25">
      <c r="A356" s="190">
        <f t="shared" si="8"/>
        <v>68</v>
      </c>
      <c r="B356" s="190" t="s">
        <v>3025</v>
      </c>
      <c r="C356" s="190" t="s">
        <v>2948</v>
      </c>
      <c r="D356" s="190" t="s">
        <v>2986</v>
      </c>
      <c r="E356" s="190">
        <v>5.18</v>
      </c>
    </row>
    <row r="357" spans="1:5" ht="15.75" x14ac:dyDescent="0.25">
      <c r="A357" s="190">
        <f t="shared" si="8"/>
        <v>69</v>
      </c>
      <c r="B357" s="190" t="s">
        <v>3026</v>
      </c>
      <c r="C357" s="190" t="s">
        <v>2948</v>
      </c>
      <c r="D357" s="190" t="s">
        <v>2986</v>
      </c>
      <c r="E357" s="190">
        <v>5.6</v>
      </c>
    </row>
    <row r="358" spans="1:5" ht="15.75" x14ac:dyDescent="0.25">
      <c r="A358" s="190">
        <f t="shared" si="8"/>
        <v>70</v>
      </c>
      <c r="B358" s="190" t="s">
        <v>3027</v>
      </c>
      <c r="C358" s="190" t="s">
        <v>2948</v>
      </c>
      <c r="D358" s="190" t="s">
        <v>2986</v>
      </c>
      <c r="E358" s="190">
        <v>5.0199999999999996</v>
      </c>
    </row>
    <row r="359" spans="1:5" ht="15.75" x14ac:dyDescent="0.25">
      <c r="A359" s="190">
        <f t="shared" si="8"/>
        <v>71</v>
      </c>
      <c r="B359" s="190" t="s">
        <v>3028</v>
      </c>
      <c r="C359" s="190" t="s">
        <v>2948</v>
      </c>
      <c r="D359" s="190" t="s">
        <v>2986</v>
      </c>
      <c r="E359" s="190">
        <v>2.17</v>
      </c>
    </row>
    <row r="360" spans="1:5" ht="15.75" x14ac:dyDescent="0.25">
      <c r="A360" s="190">
        <f t="shared" si="8"/>
        <v>72</v>
      </c>
      <c r="B360" s="190" t="s">
        <v>3029</v>
      </c>
      <c r="C360" s="190" t="s">
        <v>2948</v>
      </c>
      <c r="D360" s="190" t="s">
        <v>2986</v>
      </c>
      <c r="E360" s="190">
        <v>5.54</v>
      </c>
    </row>
    <row r="361" spans="1:5" ht="15.75" x14ac:dyDescent="0.25">
      <c r="A361" s="190">
        <f t="shared" si="8"/>
        <v>73</v>
      </c>
      <c r="B361" s="190" t="s">
        <v>3030</v>
      </c>
      <c r="C361" s="190" t="s">
        <v>2948</v>
      </c>
      <c r="D361" s="190"/>
      <c r="E361" s="190"/>
    </row>
    <row r="362" spans="1:5" ht="15.75" x14ac:dyDescent="0.25">
      <c r="A362" s="190">
        <f t="shared" si="8"/>
        <v>74</v>
      </c>
      <c r="B362" s="190" t="s">
        <v>3031</v>
      </c>
      <c r="C362" s="190" t="s">
        <v>2948</v>
      </c>
      <c r="D362" s="190" t="s">
        <v>2986</v>
      </c>
      <c r="E362" s="190">
        <v>5.72</v>
      </c>
    </row>
    <row r="363" spans="1:5" ht="15.75" x14ac:dyDescent="0.25">
      <c r="A363" s="190">
        <f t="shared" si="8"/>
        <v>75</v>
      </c>
      <c r="B363" s="190" t="s">
        <v>3032</v>
      </c>
      <c r="C363" s="190" t="s">
        <v>2948</v>
      </c>
      <c r="D363" s="190"/>
      <c r="E363" s="190"/>
    </row>
    <row r="364" spans="1:5" ht="15.75" x14ac:dyDescent="0.25">
      <c r="A364" s="190">
        <f t="shared" si="8"/>
        <v>76</v>
      </c>
      <c r="B364" s="190" t="s">
        <v>3033</v>
      </c>
      <c r="C364" s="190" t="s">
        <v>3034</v>
      </c>
      <c r="D364" s="190" t="s">
        <v>2986</v>
      </c>
      <c r="E364" s="190">
        <v>6.32</v>
      </c>
    </row>
    <row r="365" spans="1:5" ht="15.75" x14ac:dyDescent="0.25">
      <c r="A365" s="190">
        <f t="shared" si="8"/>
        <v>77</v>
      </c>
      <c r="B365" s="190" t="s">
        <v>3035</v>
      </c>
      <c r="C365" s="190" t="s">
        <v>3036</v>
      </c>
      <c r="D365" s="190"/>
      <c r="E365" s="190"/>
    </row>
    <row r="366" spans="1:5" ht="15.75" x14ac:dyDescent="0.25">
      <c r="A366" s="190">
        <f t="shared" si="8"/>
        <v>78</v>
      </c>
      <c r="B366" s="190" t="s">
        <v>3037</v>
      </c>
      <c r="C366" s="190" t="s">
        <v>3036</v>
      </c>
      <c r="D366" s="190" t="s">
        <v>2986</v>
      </c>
      <c r="E366" s="190">
        <v>3.62</v>
      </c>
    </row>
    <row r="367" spans="1:5" ht="15.75" x14ac:dyDescent="0.25">
      <c r="A367" s="190">
        <f t="shared" si="8"/>
        <v>79</v>
      </c>
      <c r="B367" s="190" t="s">
        <v>3038</v>
      </c>
      <c r="C367" s="190" t="s">
        <v>3036</v>
      </c>
      <c r="D367" s="190" t="s">
        <v>2986</v>
      </c>
      <c r="E367" s="190">
        <v>6.68</v>
      </c>
    </row>
    <row r="368" spans="1:5" ht="15.75" x14ac:dyDescent="0.25">
      <c r="A368" s="190">
        <f t="shared" si="8"/>
        <v>80</v>
      </c>
      <c r="B368" s="190" t="s">
        <v>3039</v>
      </c>
      <c r="C368" s="190" t="s">
        <v>3036</v>
      </c>
      <c r="D368" s="190"/>
      <c r="E368" s="190"/>
    </row>
    <row r="369" spans="1:5" ht="15.75" x14ac:dyDescent="0.25">
      <c r="A369" s="190">
        <f t="shared" si="8"/>
        <v>81</v>
      </c>
      <c r="B369" s="190" t="s">
        <v>3040</v>
      </c>
      <c r="C369" s="190" t="s">
        <v>3036</v>
      </c>
      <c r="D369" s="190" t="s">
        <v>2986</v>
      </c>
      <c r="E369" s="190">
        <v>3.26</v>
      </c>
    </row>
    <row r="370" spans="1:5" ht="15.75" x14ac:dyDescent="0.25">
      <c r="A370" s="190">
        <f t="shared" si="8"/>
        <v>82</v>
      </c>
      <c r="B370" s="190" t="s">
        <v>3041</v>
      </c>
      <c r="C370" s="190" t="s">
        <v>2948</v>
      </c>
      <c r="D370" s="190" t="s">
        <v>2986</v>
      </c>
      <c r="E370" s="190">
        <v>5.58</v>
      </c>
    </row>
    <row r="371" spans="1:5" ht="15.75" x14ac:dyDescent="0.25">
      <c r="A371" s="190">
        <f t="shared" si="8"/>
        <v>83</v>
      </c>
      <c r="B371" s="190" t="s">
        <v>3042</v>
      </c>
      <c r="C371" s="190" t="s">
        <v>2948</v>
      </c>
      <c r="D371" s="190" t="s">
        <v>2986</v>
      </c>
      <c r="E371" s="190">
        <v>3.48</v>
      </c>
    </row>
    <row r="372" spans="1:5" ht="15.75" x14ac:dyDescent="0.25">
      <c r="A372" s="190">
        <f t="shared" si="8"/>
        <v>84</v>
      </c>
      <c r="B372" s="190" t="s">
        <v>3043</v>
      </c>
      <c r="C372" s="190" t="s">
        <v>3036</v>
      </c>
      <c r="D372" s="190" t="s">
        <v>2986</v>
      </c>
      <c r="E372" s="190">
        <v>4</v>
      </c>
    </row>
    <row r="373" spans="1:5" ht="15.75" x14ac:dyDescent="0.25">
      <c r="A373" s="190">
        <f t="shared" si="8"/>
        <v>85</v>
      </c>
      <c r="B373" s="190" t="s">
        <v>3044</v>
      </c>
      <c r="C373" s="190" t="s">
        <v>3036</v>
      </c>
      <c r="D373" s="190" t="s">
        <v>2986</v>
      </c>
      <c r="E373" s="190">
        <v>3.74</v>
      </c>
    </row>
    <row r="374" spans="1:5" ht="15.75" x14ac:dyDescent="0.25">
      <c r="A374" s="190">
        <f t="shared" si="8"/>
        <v>86</v>
      </c>
      <c r="B374" s="190" t="s">
        <v>3045</v>
      </c>
      <c r="C374" s="190" t="s">
        <v>2946</v>
      </c>
      <c r="D374" s="190" t="s">
        <v>2986</v>
      </c>
      <c r="E374" s="190">
        <v>3.4</v>
      </c>
    </row>
    <row r="375" spans="1:5" ht="15.75" x14ac:dyDescent="0.25">
      <c r="A375" s="190">
        <f t="shared" si="8"/>
        <v>87</v>
      </c>
      <c r="B375" s="190" t="s">
        <v>3046</v>
      </c>
      <c r="C375" s="190" t="s">
        <v>2948</v>
      </c>
      <c r="D375" s="190" t="s">
        <v>2986</v>
      </c>
      <c r="E375" s="190">
        <v>6.58</v>
      </c>
    </row>
    <row r="376" spans="1:5" ht="15.75" x14ac:dyDescent="0.25">
      <c r="A376" s="190">
        <f t="shared" si="8"/>
        <v>88</v>
      </c>
      <c r="B376" s="190" t="s">
        <v>3047</v>
      </c>
      <c r="C376" s="190" t="s">
        <v>2948</v>
      </c>
      <c r="D376" s="190"/>
      <c r="E376" s="190"/>
    </row>
    <row r="377" spans="1:5" ht="15.75" x14ac:dyDescent="0.25">
      <c r="A377" s="190">
        <f t="shared" si="8"/>
        <v>89</v>
      </c>
      <c r="B377" s="190" t="s">
        <v>3048</v>
      </c>
      <c r="C377" s="190" t="s">
        <v>2948</v>
      </c>
      <c r="D377" s="190" t="s">
        <v>2986</v>
      </c>
      <c r="E377" s="190">
        <v>3.72</v>
      </c>
    </row>
    <row r="378" spans="1:5" ht="15.75" x14ac:dyDescent="0.25">
      <c r="A378" s="190">
        <f t="shared" si="8"/>
        <v>90</v>
      </c>
      <c r="B378" s="190" t="s">
        <v>3049</v>
      </c>
      <c r="C378" s="190" t="s">
        <v>2948</v>
      </c>
      <c r="D378" s="190" t="s">
        <v>2986</v>
      </c>
      <c r="E378" s="190">
        <v>6.46</v>
      </c>
    </row>
    <row r="379" spans="1:5" ht="15.75" x14ac:dyDescent="0.25">
      <c r="A379" s="190">
        <f t="shared" si="8"/>
        <v>91</v>
      </c>
      <c r="B379" s="190" t="s">
        <v>3050</v>
      </c>
      <c r="C379" s="190" t="s">
        <v>2948</v>
      </c>
      <c r="D379" s="190"/>
      <c r="E379" s="190"/>
    </row>
    <row r="380" spans="1:5" ht="15.75" x14ac:dyDescent="0.25">
      <c r="A380" s="190">
        <f t="shared" si="8"/>
        <v>92</v>
      </c>
      <c r="B380" s="190" t="s">
        <v>3051</v>
      </c>
      <c r="C380" s="190" t="s">
        <v>2948</v>
      </c>
      <c r="D380" s="190" t="s">
        <v>2986</v>
      </c>
      <c r="E380" s="190">
        <v>1.64</v>
      </c>
    </row>
    <row r="381" spans="1:5" ht="15.75" x14ac:dyDescent="0.25">
      <c r="A381" s="190">
        <f t="shared" si="8"/>
        <v>93</v>
      </c>
      <c r="B381" s="190" t="s">
        <v>3052</v>
      </c>
      <c r="C381" s="190"/>
      <c r="D381" s="190"/>
      <c r="E381" s="190"/>
    </row>
    <row r="382" spans="1:5" ht="15.75" x14ac:dyDescent="0.25">
      <c r="A382" s="190">
        <f t="shared" si="8"/>
        <v>94</v>
      </c>
      <c r="B382" s="199" t="s">
        <v>3053</v>
      </c>
      <c r="C382" s="199" t="s">
        <v>3054</v>
      </c>
      <c r="D382" s="199" t="s">
        <v>2940</v>
      </c>
      <c r="E382" s="204" t="s">
        <v>3055</v>
      </c>
    </row>
    <row r="383" spans="1:5" ht="15.75" x14ac:dyDescent="0.25">
      <c r="A383" s="190">
        <f t="shared" si="8"/>
        <v>95</v>
      </c>
      <c r="B383" s="199"/>
      <c r="C383" s="199" t="s">
        <v>3056</v>
      </c>
      <c r="D383" s="199"/>
      <c r="E383" s="204" t="s">
        <v>3057</v>
      </c>
    </row>
    <row r="384" spans="1:5" ht="15.75" x14ac:dyDescent="0.25">
      <c r="A384" s="190">
        <f t="shared" si="8"/>
        <v>96</v>
      </c>
      <c r="B384" s="199" t="s">
        <v>3058</v>
      </c>
      <c r="C384" s="199" t="s">
        <v>3059</v>
      </c>
      <c r="D384" s="199" t="s">
        <v>2940</v>
      </c>
      <c r="E384" s="204" t="s">
        <v>3060</v>
      </c>
    </row>
    <row r="385" spans="1:5" ht="15.75" x14ac:dyDescent="0.25">
      <c r="A385" s="190">
        <f t="shared" si="8"/>
        <v>97</v>
      </c>
      <c r="B385" s="199"/>
      <c r="C385" s="199" t="s">
        <v>3061</v>
      </c>
      <c r="D385" s="199"/>
      <c r="E385" s="204" t="s">
        <v>3062</v>
      </c>
    </row>
    <row r="386" spans="1:5" ht="15.75" x14ac:dyDescent="0.25">
      <c r="A386" s="190">
        <f t="shared" si="8"/>
        <v>98</v>
      </c>
      <c r="B386" s="199" t="s">
        <v>3063</v>
      </c>
      <c r="C386" s="199" t="s">
        <v>3064</v>
      </c>
      <c r="D386" s="199" t="s">
        <v>2940</v>
      </c>
      <c r="E386" s="204" t="s">
        <v>3065</v>
      </c>
    </row>
    <row r="387" spans="1:5" ht="15.75" x14ac:dyDescent="0.25">
      <c r="A387" s="190">
        <f t="shared" si="8"/>
        <v>99</v>
      </c>
      <c r="B387" s="199" t="s">
        <v>3066</v>
      </c>
      <c r="C387" s="199" t="s">
        <v>3067</v>
      </c>
      <c r="D387" s="199" t="s">
        <v>2940</v>
      </c>
      <c r="E387" s="204" t="s">
        <v>3068</v>
      </c>
    </row>
    <row r="388" spans="1:5" ht="15.75" x14ac:dyDescent="0.25">
      <c r="A388" s="190">
        <f t="shared" si="8"/>
        <v>100</v>
      </c>
      <c r="B388" s="199"/>
      <c r="C388" s="199" t="s">
        <v>3069</v>
      </c>
      <c r="D388" s="199"/>
      <c r="E388" s="204" t="s">
        <v>3070</v>
      </c>
    </row>
    <row r="389" spans="1:5" ht="15.75" x14ac:dyDescent="0.25">
      <c r="A389" s="190">
        <f t="shared" si="8"/>
        <v>101</v>
      </c>
      <c r="B389" s="199" t="s">
        <v>3071</v>
      </c>
      <c r="C389" s="199" t="s">
        <v>3072</v>
      </c>
      <c r="D389" s="199" t="s">
        <v>2986</v>
      </c>
      <c r="E389" s="204" t="s">
        <v>3073</v>
      </c>
    </row>
    <row r="390" spans="1:5" ht="15.75" x14ac:dyDescent="0.25">
      <c r="A390" s="190">
        <f t="shared" si="8"/>
        <v>102</v>
      </c>
      <c r="B390" s="199" t="s">
        <v>3071</v>
      </c>
      <c r="C390" s="199" t="s">
        <v>3074</v>
      </c>
      <c r="D390" s="199" t="s">
        <v>2986</v>
      </c>
      <c r="E390" s="204" t="s">
        <v>3075</v>
      </c>
    </row>
    <row r="391" spans="1:5" ht="15.75" x14ac:dyDescent="0.25">
      <c r="A391" s="190">
        <f t="shared" si="8"/>
        <v>103</v>
      </c>
      <c r="B391" s="199" t="s">
        <v>3076</v>
      </c>
      <c r="C391" s="199" t="s">
        <v>3077</v>
      </c>
      <c r="D391" s="199" t="s">
        <v>2986</v>
      </c>
      <c r="E391" s="204" t="s">
        <v>3075</v>
      </c>
    </row>
    <row r="392" spans="1:5" ht="15.75" x14ac:dyDescent="0.25">
      <c r="A392" s="190">
        <f t="shared" si="8"/>
        <v>104</v>
      </c>
      <c r="B392" s="199"/>
      <c r="C392" s="199" t="s">
        <v>3078</v>
      </c>
      <c r="D392" s="199"/>
      <c r="E392" s="204" t="s">
        <v>3075</v>
      </c>
    </row>
    <row r="393" spans="1:5" ht="15.75" x14ac:dyDescent="0.25">
      <c r="A393" s="190">
        <f t="shared" si="8"/>
        <v>105</v>
      </c>
      <c r="B393" s="199" t="s">
        <v>3079</v>
      </c>
      <c r="C393" s="199" t="s">
        <v>3080</v>
      </c>
      <c r="D393" s="199" t="s">
        <v>2986</v>
      </c>
      <c r="E393" s="204" t="s">
        <v>3075</v>
      </c>
    </row>
    <row r="394" spans="1:5" ht="15.75" x14ac:dyDescent="0.25">
      <c r="A394" s="190">
        <f t="shared" si="8"/>
        <v>106</v>
      </c>
      <c r="B394" s="199"/>
      <c r="C394" s="199" t="s">
        <v>3081</v>
      </c>
      <c r="D394" s="199" t="s">
        <v>2986</v>
      </c>
      <c r="E394" s="204" t="s">
        <v>3075</v>
      </c>
    </row>
    <row r="395" spans="1:5" ht="15.75" x14ac:dyDescent="0.25">
      <c r="A395" s="190">
        <f t="shared" si="8"/>
        <v>107</v>
      </c>
      <c r="B395" s="199"/>
      <c r="C395" s="199" t="s">
        <v>3082</v>
      </c>
      <c r="D395" s="199"/>
      <c r="E395" s="204" t="s">
        <v>3075</v>
      </c>
    </row>
    <row r="396" spans="1:5" ht="15.75" x14ac:dyDescent="0.25">
      <c r="A396" s="190">
        <f t="shared" si="8"/>
        <v>108</v>
      </c>
      <c r="B396" s="199"/>
      <c r="C396" s="199" t="s">
        <v>3083</v>
      </c>
      <c r="D396" s="199" t="s">
        <v>2986</v>
      </c>
      <c r="E396" s="204" t="s">
        <v>3084</v>
      </c>
    </row>
    <row r="397" spans="1:5" ht="15.75" x14ac:dyDescent="0.25">
      <c r="A397" s="190">
        <f t="shared" si="8"/>
        <v>109</v>
      </c>
      <c r="B397" s="199"/>
      <c r="C397" s="199" t="s">
        <v>3085</v>
      </c>
      <c r="D397" s="199"/>
      <c r="E397" s="204" t="s">
        <v>3086</v>
      </c>
    </row>
    <row r="398" spans="1:5" ht="15.75" x14ac:dyDescent="0.25">
      <c r="A398" s="190">
        <f t="shared" si="8"/>
        <v>110</v>
      </c>
      <c r="B398" s="199"/>
      <c r="C398" s="199" t="s">
        <v>3087</v>
      </c>
      <c r="D398" s="199" t="s">
        <v>2986</v>
      </c>
      <c r="E398" s="204" t="s">
        <v>3075</v>
      </c>
    </row>
    <row r="399" spans="1:5" ht="15.75" x14ac:dyDescent="0.25">
      <c r="A399" s="190">
        <f t="shared" si="8"/>
        <v>111</v>
      </c>
      <c r="B399" s="199"/>
      <c r="C399" s="199" t="s">
        <v>3088</v>
      </c>
      <c r="D399" s="199"/>
      <c r="E399" s="204" t="s">
        <v>3075</v>
      </c>
    </row>
    <row r="400" spans="1:5" ht="15.75" x14ac:dyDescent="0.25">
      <c r="A400" s="190">
        <f t="shared" si="8"/>
        <v>112</v>
      </c>
      <c r="B400" s="199"/>
      <c r="C400" s="199" t="s">
        <v>3089</v>
      </c>
      <c r="D400" s="199" t="s">
        <v>2986</v>
      </c>
      <c r="E400" s="204" t="s">
        <v>3075</v>
      </c>
    </row>
    <row r="401" spans="1:5" ht="15.75" x14ac:dyDescent="0.25">
      <c r="A401" s="190">
        <f t="shared" si="8"/>
        <v>113</v>
      </c>
      <c r="B401" s="199"/>
      <c r="C401" s="199" t="s">
        <v>3088</v>
      </c>
      <c r="D401" s="199"/>
      <c r="E401" s="204" t="s">
        <v>3075</v>
      </c>
    </row>
    <row r="402" spans="1:5" ht="15.75" x14ac:dyDescent="0.25">
      <c r="A402" s="190">
        <f t="shared" si="8"/>
        <v>114</v>
      </c>
      <c r="B402" s="199"/>
      <c r="C402" s="199" t="s">
        <v>3090</v>
      </c>
      <c r="D402" s="199" t="s">
        <v>2986</v>
      </c>
      <c r="E402" s="204" t="s">
        <v>3075</v>
      </c>
    </row>
    <row r="403" spans="1:5" ht="15.75" x14ac:dyDescent="0.25">
      <c r="A403" s="190">
        <f t="shared" si="8"/>
        <v>115</v>
      </c>
      <c r="B403" s="199"/>
      <c r="C403" s="199" t="s">
        <v>3091</v>
      </c>
      <c r="D403" s="199"/>
      <c r="E403" s="204" t="s">
        <v>3075</v>
      </c>
    </row>
    <row r="404" spans="1:5" ht="15.75" x14ac:dyDescent="0.25">
      <c r="A404" s="190">
        <f t="shared" si="8"/>
        <v>116</v>
      </c>
      <c r="B404" s="199"/>
      <c r="C404" s="199" t="s">
        <v>3092</v>
      </c>
      <c r="D404" s="199" t="s">
        <v>2986</v>
      </c>
      <c r="E404" s="204" t="s">
        <v>3075</v>
      </c>
    </row>
    <row r="405" spans="1:5" ht="15.75" x14ac:dyDescent="0.25">
      <c r="A405" s="190">
        <f t="shared" si="8"/>
        <v>117</v>
      </c>
      <c r="B405" s="199"/>
      <c r="C405" s="199" t="s">
        <v>3091</v>
      </c>
      <c r="D405" s="199"/>
      <c r="E405" s="204" t="s">
        <v>3075</v>
      </c>
    </row>
    <row r="406" spans="1:5" ht="15.75" x14ac:dyDescent="0.25">
      <c r="A406" s="190">
        <f t="shared" si="8"/>
        <v>118</v>
      </c>
      <c r="B406" s="199"/>
      <c r="C406" s="199" t="s">
        <v>3093</v>
      </c>
      <c r="D406" s="199" t="s">
        <v>2986</v>
      </c>
      <c r="E406" s="204" t="s">
        <v>3094</v>
      </c>
    </row>
    <row r="407" spans="1:5" ht="15.75" x14ac:dyDescent="0.25">
      <c r="A407" s="190">
        <f t="shared" si="8"/>
        <v>119</v>
      </c>
      <c r="B407" s="199"/>
      <c r="C407" s="199" t="s">
        <v>3095</v>
      </c>
      <c r="D407" s="199"/>
      <c r="E407" s="204" t="s">
        <v>3096</v>
      </c>
    </row>
    <row r="408" spans="1:5" ht="15.75" x14ac:dyDescent="0.25">
      <c r="A408" s="190">
        <f t="shared" si="8"/>
        <v>120</v>
      </c>
      <c r="B408" s="199"/>
      <c r="C408" s="199" t="s">
        <v>3097</v>
      </c>
      <c r="D408" s="199" t="s">
        <v>2986</v>
      </c>
      <c r="E408" s="204" t="s">
        <v>3098</v>
      </c>
    </row>
    <row r="409" spans="1:5" ht="15.75" x14ac:dyDescent="0.25">
      <c r="A409" s="190">
        <f t="shared" si="8"/>
        <v>121</v>
      </c>
      <c r="B409" s="199"/>
      <c r="C409" s="199" t="s">
        <v>3099</v>
      </c>
      <c r="D409" s="199"/>
      <c r="E409" s="204" t="s">
        <v>3100</v>
      </c>
    </row>
    <row r="410" spans="1:5" ht="15.75" x14ac:dyDescent="0.25">
      <c r="A410" s="190">
        <f t="shared" si="8"/>
        <v>122</v>
      </c>
      <c r="B410" s="199"/>
      <c r="C410" s="199" t="s">
        <v>3101</v>
      </c>
      <c r="D410" s="199" t="s">
        <v>2986</v>
      </c>
      <c r="E410" s="204" t="s">
        <v>3102</v>
      </c>
    </row>
    <row r="411" spans="1:5" ht="15.75" x14ac:dyDescent="0.25">
      <c r="A411" s="190">
        <f t="shared" si="8"/>
        <v>123</v>
      </c>
      <c r="B411" s="199"/>
      <c r="C411" s="199" t="s">
        <v>3099</v>
      </c>
      <c r="D411" s="199"/>
      <c r="E411" s="204" t="s">
        <v>3100</v>
      </c>
    </row>
    <row r="412" spans="1:5" ht="15.75" x14ac:dyDescent="0.25">
      <c r="A412" s="190">
        <f t="shared" si="8"/>
        <v>124</v>
      </c>
      <c r="B412" s="199"/>
      <c r="C412" s="199" t="s">
        <v>3103</v>
      </c>
      <c r="D412" s="199" t="s">
        <v>2986</v>
      </c>
      <c r="E412" s="204" t="s">
        <v>3104</v>
      </c>
    </row>
    <row r="413" spans="1:5" ht="15.75" x14ac:dyDescent="0.25">
      <c r="A413" s="190">
        <f t="shared" si="8"/>
        <v>125</v>
      </c>
      <c r="B413" s="199"/>
      <c r="C413" s="199" t="s">
        <v>3105</v>
      </c>
      <c r="D413" s="199"/>
      <c r="E413" s="204" t="s">
        <v>3106</v>
      </c>
    </row>
    <row r="414" spans="1:5" ht="15.75" x14ac:dyDescent="0.25">
      <c r="A414" s="190">
        <f t="shared" si="8"/>
        <v>126</v>
      </c>
      <c r="B414" s="199"/>
      <c r="C414" s="199" t="s">
        <v>3107</v>
      </c>
      <c r="D414" s="199" t="s">
        <v>2986</v>
      </c>
      <c r="E414" s="204" t="s">
        <v>3108</v>
      </c>
    </row>
    <row r="415" spans="1:5" ht="15.75" x14ac:dyDescent="0.25">
      <c r="A415" s="190">
        <f t="shared" si="8"/>
        <v>127</v>
      </c>
      <c r="B415" s="199"/>
      <c r="C415" s="199" t="s">
        <v>3082</v>
      </c>
      <c r="D415" s="199"/>
      <c r="E415" s="204"/>
    </row>
    <row r="416" spans="1:5" ht="15.75" x14ac:dyDescent="0.25">
      <c r="A416" s="190">
        <f t="shared" si="8"/>
        <v>128</v>
      </c>
      <c r="B416" s="199"/>
      <c r="C416" s="199" t="s">
        <v>3109</v>
      </c>
      <c r="D416" s="199" t="s">
        <v>2986</v>
      </c>
      <c r="E416" s="204">
        <v>4.88</v>
      </c>
    </row>
    <row r="417" spans="1:5" ht="15.75" x14ac:dyDescent="0.25">
      <c r="A417" s="190">
        <f t="shared" si="8"/>
        <v>129</v>
      </c>
      <c r="B417" s="199"/>
      <c r="C417" s="199" t="s">
        <v>3085</v>
      </c>
      <c r="D417" s="199"/>
      <c r="E417" s="204"/>
    </row>
    <row r="418" spans="1:5" ht="15.75" x14ac:dyDescent="0.25">
      <c r="A418" s="190">
        <f t="shared" si="8"/>
        <v>130</v>
      </c>
      <c r="B418" s="199"/>
      <c r="C418" s="199" t="s">
        <v>3110</v>
      </c>
      <c r="D418" s="199" t="s">
        <v>2986</v>
      </c>
      <c r="E418" s="204">
        <v>4.88</v>
      </c>
    </row>
    <row r="419" spans="1:5" ht="15.75" x14ac:dyDescent="0.25">
      <c r="A419" s="190">
        <f t="shared" ref="A419:A474" si="9">A418+1</f>
        <v>131</v>
      </c>
      <c r="B419" s="199"/>
      <c r="C419" s="199" t="s">
        <v>3111</v>
      </c>
      <c r="D419" s="199"/>
      <c r="E419" s="204"/>
    </row>
    <row r="420" spans="1:5" ht="15.75" x14ac:dyDescent="0.25">
      <c r="A420" s="190">
        <f t="shared" si="9"/>
        <v>132</v>
      </c>
      <c r="B420" s="199"/>
      <c r="C420" s="199" t="s">
        <v>3112</v>
      </c>
      <c r="D420" s="199" t="s">
        <v>2986</v>
      </c>
      <c r="E420" s="204">
        <v>4.88</v>
      </c>
    </row>
    <row r="421" spans="1:5" ht="15.75" x14ac:dyDescent="0.25">
      <c r="A421" s="190">
        <f t="shared" si="9"/>
        <v>133</v>
      </c>
      <c r="B421" s="199"/>
      <c r="C421" s="199" t="s">
        <v>3113</v>
      </c>
      <c r="D421" s="199"/>
      <c r="E421" s="204"/>
    </row>
    <row r="422" spans="1:5" ht="15.75" x14ac:dyDescent="0.25">
      <c r="A422" s="190">
        <f t="shared" si="9"/>
        <v>134</v>
      </c>
      <c r="B422" s="199"/>
      <c r="C422" s="199" t="s">
        <v>3114</v>
      </c>
      <c r="D422" s="199" t="s">
        <v>2986</v>
      </c>
      <c r="E422" s="204">
        <v>4.88</v>
      </c>
    </row>
    <row r="423" spans="1:5" ht="15.75" x14ac:dyDescent="0.25">
      <c r="A423" s="190">
        <f t="shared" si="9"/>
        <v>135</v>
      </c>
      <c r="B423" s="199"/>
      <c r="C423" s="199" t="s">
        <v>3091</v>
      </c>
      <c r="D423" s="199"/>
      <c r="E423" s="204"/>
    </row>
    <row r="424" spans="1:5" ht="15.75" x14ac:dyDescent="0.25">
      <c r="A424" s="190">
        <f t="shared" si="9"/>
        <v>136</v>
      </c>
      <c r="B424" s="199"/>
      <c r="C424" s="199" t="s">
        <v>3115</v>
      </c>
      <c r="D424" s="199" t="s">
        <v>2986</v>
      </c>
      <c r="E424" s="204">
        <v>4.88</v>
      </c>
    </row>
    <row r="425" spans="1:5" ht="15.75" x14ac:dyDescent="0.25">
      <c r="A425" s="190">
        <f t="shared" si="9"/>
        <v>137</v>
      </c>
      <c r="B425" s="199"/>
      <c r="C425" s="199" t="s">
        <v>3091</v>
      </c>
      <c r="D425" s="199"/>
      <c r="E425" s="204"/>
    </row>
    <row r="426" spans="1:5" ht="15.75" x14ac:dyDescent="0.25">
      <c r="A426" s="190">
        <f t="shared" si="9"/>
        <v>138</v>
      </c>
      <c r="B426" s="199" t="s">
        <v>3116</v>
      </c>
      <c r="C426" s="199" t="s">
        <v>3117</v>
      </c>
      <c r="D426" s="199" t="s">
        <v>2986</v>
      </c>
      <c r="E426" s="204">
        <v>6.12</v>
      </c>
    </row>
    <row r="427" spans="1:5" ht="15.75" x14ac:dyDescent="0.25">
      <c r="A427" s="190">
        <f t="shared" si="9"/>
        <v>139</v>
      </c>
      <c r="B427" s="199" t="s">
        <v>3118</v>
      </c>
      <c r="C427" s="199" t="s">
        <v>3119</v>
      </c>
      <c r="D427" s="199" t="s">
        <v>2940</v>
      </c>
      <c r="E427" s="204">
        <v>0.16</v>
      </c>
    </row>
    <row r="428" spans="1:5" ht="15.75" x14ac:dyDescent="0.25">
      <c r="A428" s="190">
        <f t="shared" si="9"/>
        <v>140</v>
      </c>
      <c r="B428" s="199" t="s">
        <v>3120</v>
      </c>
      <c r="C428" s="199" t="s">
        <v>3121</v>
      </c>
      <c r="D428" s="199" t="s">
        <v>2940</v>
      </c>
      <c r="E428" s="204">
        <v>0.25</v>
      </c>
    </row>
    <row r="429" spans="1:5" ht="15.75" x14ac:dyDescent="0.25">
      <c r="A429" s="190">
        <f t="shared" si="9"/>
        <v>141</v>
      </c>
      <c r="B429" s="199"/>
      <c r="C429" s="199" t="s">
        <v>3069</v>
      </c>
      <c r="D429" s="199"/>
      <c r="E429" s="204"/>
    </row>
    <row r="430" spans="1:5" ht="15.75" x14ac:dyDescent="0.25">
      <c r="A430" s="190">
        <f t="shared" si="9"/>
        <v>142</v>
      </c>
      <c r="B430" s="199" t="s">
        <v>3122</v>
      </c>
      <c r="C430" s="199" t="s">
        <v>3123</v>
      </c>
      <c r="D430" s="199" t="s">
        <v>2940</v>
      </c>
      <c r="E430" s="204">
        <v>0.73</v>
      </c>
    </row>
    <row r="431" spans="1:5" ht="15.75" x14ac:dyDescent="0.25">
      <c r="A431" s="190">
        <f t="shared" si="9"/>
        <v>143</v>
      </c>
      <c r="B431" s="199" t="s">
        <v>3124</v>
      </c>
      <c r="C431" s="199" t="s">
        <v>3069</v>
      </c>
      <c r="D431" s="199"/>
      <c r="E431" s="204"/>
    </row>
    <row r="432" spans="1:5" ht="15.75" x14ac:dyDescent="0.25">
      <c r="A432" s="190">
        <f t="shared" si="9"/>
        <v>144</v>
      </c>
      <c r="B432" s="199" t="s">
        <v>3125</v>
      </c>
      <c r="C432" s="199" t="s">
        <v>3126</v>
      </c>
      <c r="D432" s="199" t="s">
        <v>2940</v>
      </c>
      <c r="E432" s="204">
        <v>0.5</v>
      </c>
    </row>
    <row r="433" spans="1:5" ht="15.75" x14ac:dyDescent="0.25">
      <c r="A433" s="190">
        <f t="shared" si="9"/>
        <v>145</v>
      </c>
      <c r="B433" s="199"/>
      <c r="C433" s="199" t="s">
        <v>3069</v>
      </c>
      <c r="D433" s="199"/>
      <c r="E433" s="204"/>
    </row>
    <row r="434" spans="1:5" ht="15.75" x14ac:dyDescent="0.25">
      <c r="A434" s="190">
        <f t="shared" si="9"/>
        <v>146</v>
      </c>
      <c r="B434" s="199" t="s">
        <v>3127</v>
      </c>
      <c r="C434" s="199" t="s">
        <v>3128</v>
      </c>
      <c r="D434" s="199" t="s">
        <v>2940</v>
      </c>
      <c r="E434" s="204">
        <v>0.73</v>
      </c>
    </row>
    <row r="435" spans="1:5" ht="15.75" x14ac:dyDescent="0.25">
      <c r="A435" s="190">
        <f t="shared" si="9"/>
        <v>147</v>
      </c>
      <c r="B435" s="199"/>
      <c r="C435" s="199" t="s">
        <v>3069</v>
      </c>
      <c r="D435" s="199"/>
      <c r="E435" s="204"/>
    </row>
    <row r="436" spans="1:5" ht="15.75" x14ac:dyDescent="0.25">
      <c r="A436" s="190">
        <f t="shared" si="9"/>
        <v>148</v>
      </c>
      <c r="B436" s="199" t="s">
        <v>3129</v>
      </c>
      <c r="C436" s="199" t="s">
        <v>3130</v>
      </c>
      <c r="D436" s="199" t="s">
        <v>2940</v>
      </c>
      <c r="E436" s="204">
        <v>0.83</v>
      </c>
    </row>
    <row r="437" spans="1:5" ht="15.75" x14ac:dyDescent="0.25">
      <c r="A437" s="190">
        <f t="shared" si="9"/>
        <v>149</v>
      </c>
      <c r="B437" s="199"/>
      <c r="C437" s="199" t="s">
        <v>3069</v>
      </c>
      <c r="D437" s="199"/>
      <c r="E437" s="204"/>
    </row>
    <row r="438" spans="1:5" ht="31.5" x14ac:dyDescent="0.25">
      <c r="A438" s="190">
        <f t="shared" si="9"/>
        <v>150</v>
      </c>
      <c r="B438" s="199" t="s">
        <v>3131</v>
      </c>
      <c r="C438" s="199" t="s">
        <v>3132</v>
      </c>
      <c r="D438" s="199" t="s">
        <v>2940</v>
      </c>
      <c r="E438" s="204">
        <v>0.14000000000000001</v>
      </c>
    </row>
    <row r="439" spans="1:5" ht="15.75" x14ac:dyDescent="0.25">
      <c r="A439" s="190">
        <f t="shared" si="9"/>
        <v>151</v>
      </c>
      <c r="B439" s="199"/>
      <c r="C439" s="199" t="s">
        <v>3133</v>
      </c>
      <c r="D439" s="199"/>
      <c r="E439" s="204"/>
    </row>
    <row r="440" spans="1:5" ht="15.75" x14ac:dyDescent="0.25">
      <c r="A440" s="190">
        <f t="shared" si="9"/>
        <v>152</v>
      </c>
      <c r="B440" s="199" t="s">
        <v>3134</v>
      </c>
      <c r="C440" s="199" t="s">
        <v>3135</v>
      </c>
      <c r="D440" s="199" t="s">
        <v>2940</v>
      </c>
      <c r="E440" s="204">
        <v>0.02</v>
      </c>
    </row>
    <row r="441" spans="1:5" ht="15.75" x14ac:dyDescent="0.25">
      <c r="A441" s="190">
        <f t="shared" si="9"/>
        <v>153</v>
      </c>
      <c r="B441" s="199"/>
      <c r="C441" s="199" t="s">
        <v>3095</v>
      </c>
      <c r="D441" s="199"/>
      <c r="E441" s="199"/>
    </row>
    <row r="442" spans="1:5" ht="15.75" x14ac:dyDescent="0.25">
      <c r="A442" s="190">
        <f t="shared" si="9"/>
        <v>154</v>
      </c>
      <c r="B442" s="190" t="s">
        <v>3136</v>
      </c>
      <c r="C442" s="190" t="s">
        <v>3137</v>
      </c>
      <c r="D442" s="190" t="s">
        <v>3138</v>
      </c>
      <c r="E442" s="190">
        <v>0.69</v>
      </c>
    </row>
    <row r="443" spans="1:5" ht="15.75" x14ac:dyDescent="0.25">
      <c r="A443" s="190">
        <f t="shared" si="9"/>
        <v>155</v>
      </c>
      <c r="B443" s="190" t="s">
        <v>3139</v>
      </c>
      <c r="C443" s="190" t="s">
        <v>3140</v>
      </c>
      <c r="D443" s="190" t="s">
        <v>3138</v>
      </c>
      <c r="E443" s="190">
        <v>2.2400000000000002</v>
      </c>
    </row>
    <row r="444" spans="1:5" ht="15.75" x14ac:dyDescent="0.25">
      <c r="A444" s="190">
        <f t="shared" si="9"/>
        <v>156</v>
      </c>
      <c r="B444" s="190"/>
      <c r="C444" s="190" t="s">
        <v>3141</v>
      </c>
      <c r="D444" s="190"/>
      <c r="E444" s="190"/>
    </row>
    <row r="445" spans="1:5" ht="15.75" x14ac:dyDescent="0.25">
      <c r="A445" s="190">
        <f t="shared" si="9"/>
        <v>157</v>
      </c>
      <c r="B445" s="190" t="s">
        <v>3142</v>
      </c>
      <c r="C445" s="190" t="s">
        <v>3143</v>
      </c>
      <c r="D445" s="190" t="s">
        <v>3138</v>
      </c>
      <c r="E445" s="190">
        <v>7.87</v>
      </c>
    </row>
    <row r="446" spans="1:5" ht="15.75" x14ac:dyDescent="0.25">
      <c r="A446" s="190">
        <f t="shared" si="9"/>
        <v>158</v>
      </c>
      <c r="B446" s="190"/>
      <c r="C446" s="190" t="s">
        <v>3141</v>
      </c>
      <c r="D446" s="190"/>
      <c r="E446" s="190"/>
    </row>
    <row r="447" spans="1:5" ht="15.75" x14ac:dyDescent="0.25">
      <c r="A447" s="190">
        <f t="shared" si="9"/>
        <v>159</v>
      </c>
      <c r="B447" s="190" t="s">
        <v>3144</v>
      </c>
      <c r="C447" s="190" t="s">
        <v>3145</v>
      </c>
      <c r="D447" s="190" t="s">
        <v>3138</v>
      </c>
      <c r="E447" s="190">
        <v>1.24</v>
      </c>
    </row>
    <row r="448" spans="1:5" ht="15.75" x14ac:dyDescent="0.25">
      <c r="A448" s="190">
        <f t="shared" si="9"/>
        <v>160</v>
      </c>
      <c r="B448" s="190" t="s">
        <v>3146</v>
      </c>
      <c r="C448" s="190" t="s">
        <v>3141</v>
      </c>
      <c r="D448" s="190"/>
      <c r="E448" s="190"/>
    </row>
    <row r="449" spans="1:5" ht="15.75" x14ac:dyDescent="0.25">
      <c r="A449" s="190">
        <f t="shared" si="9"/>
        <v>161</v>
      </c>
      <c r="B449" s="190" t="s">
        <v>3144</v>
      </c>
      <c r="C449" s="190" t="s">
        <v>3145</v>
      </c>
      <c r="D449" s="190" t="s">
        <v>3138</v>
      </c>
      <c r="E449" s="190">
        <v>2.5</v>
      </c>
    </row>
    <row r="450" spans="1:5" ht="15.75" x14ac:dyDescent="0.25">
      <c r="A450" s="190">
        <f t="shared" si="9"/>
        <v>162</v>
      </c>
      <c r="B450" s="190" t="s">
        <v>3147</v>
      </c>
      <c r="C450" s="190" t="s">
        <v>3141</v>
      </c>
      <c r="D450" s="190"/>
      <c r="E450" s="190"/>
    </row>
    <row r="451" spans="1:5" ht="15.75" x14ac:dyDescent="0.25">
      <c r="A451" s="190">
        <f t="shared" si="9"/>
        <v>163</v>
      </c>
      <c r="B451" s="190" t="s">
        <v>3148</v>
      </c>
      <c r="C451" s="190" t="s">
        <v>3149</v>
      </c>
      <c r="D451" s="190" t="s">
        <v>3138</v>
      </c>
      <c r="E451" s="190">
        <v>0.88</v>
      </c>
    </row>
    <row r="452" spans="1:5" ht="15.75" x14ac:dyDescent="0.25">
      <c r="A452" s="190">
        <f t="shared" si="9"/>
        <v>164</v>
      </c>
      <c r="B452" s="190" t="s">
        <v>3150</v>
      </c>
      <c r="C452" s="190" t="s">
        <v>3141</v>
      </c>
      <c r="D452" s="190"/>
      <c r="E452" s="190"/>
    </row>
    <row r="453" spans="1:5" ht="15.75" x14ac:dyDescent="0.25">
      <c r="A453" s="190">
        <f t="shared" si="9"/>
        <v>165</v>
      </c>
      <c r="B453" s="190" t="s">
        <v>3148</v>
      </c>
      <c r="C453" s="190" t="s">
        <v>3149</v>
      </c>
      <c r="D453" s="190" t="s">
        <v>3138</v>
      </c>
      <c r="E453" s="190">
        <v>0.45</v>
      </c>
    </row>
    <row r="454" spans="1:5" ht="15.75" x14ac:dyDescent="0.25">
      <c r="A454" s="190">
        <f t="shared" si="9"/>
        <v>166</v>
      </c>
      <c r="B454" s="190" t="s">
        <v>3151</v>
      </c>
      <c r="C454" s="190" t="s">
        <v>3141</v>
      </c>
      <c r="D454" s="190"/>
      <c r="E454" s="190"/>
    </row>
    <row r="455" spans="1:5" ht="15.75" x14ac:dyDescent="0.25">
      <c r="A455" s="190">
        <f t="shared" si="9"/>
        <v>167</v>
      </c>
      <c r="B455" s="190" t="s">
        <v>3148</v>
      </c>
      <c r="C455" s="190" t="s">
        <v>3149</v>
      </c>
      <c r="D455" s="190" t="s">
        <v>3138</v>
      </c>
      <c r="E455" s="190">
        <v>8.89</v>
      </c>
    </row>
    <row r="456" spans="1:5" ht="15.75" x14ac:dyDescent="0.25">
      <c r="A456" s="190">
        <f t="shared" si="9"/>
        <v>168</v>
      </c>
      <c r="B456" s="190" t="s">
        <v>3152</v>
      </c>
      <c r="C456" s="190" t="s">
        <v>3141</v>
      </c>
      <c r="D456" s="190"/>
      <c r="E456" s="190"/>
    </row>
    <row r="457" spans="1:5" ht="15.75" x14ac:dyDescent="0.25">
      <c r="A457" s="190">
        <f t="shared" si="9"/>
        <v>169</v>
      </c>
      <c r="B457" s="190" t="s">
        <v>3153</v>
      </c>
      <c r="C457" s="190" t="s">
        <v>3154</v>
      </c>
      <c r="D457" s="190" t="s">
        <v>3138</v>
      </c>
      <c r="E457" s="190">
        <v>0.05</v>
      </c>
    </row>
    <row r="458" spans="1:5" ht="15.75" x14ac:dyDescent="0.25">
      <c r="A458" s="190">
        <f t="shared" si="9"/>
        <v>170</v>
      </c>
      <c r="B458" s="190" t="s">
        <v>3155</v>
      </c>
      <c r="C458" s="190" t="s">
        <v>3141</v>
      </c>
      <c r="D458" s="190"/>
      <c r="E458" s="190"/>
    </row>
    <row r="459" spans="1:5" ht="15.75" x14ac:dyDescent="0.25">
      <c r="A459" s="190">
        <f t="shared" si="9"/>
        <v>171</v>
      </c>
      <c r="B459" s="190" t="s">
        <v>3156</v>
      </c>
      <c r="C459" s="190" t="s">
        <v>3157</v>
      </c>
      <c r="D459" s="190" t="s">
        <v>3138</v>
      </c>
      <c r="E459" s="190">
        <v>0.03</v>
      </c>
    </row>
    <row r="460" spans="1:5" ht="15.75" x14ac:dyDescent="0.25">
      <c r="A460" s="190">
        <f t="shared" si="9"/>
        <v>172</v>
      </c>
      <c r="B460" s="190" t="s">
        <v>3158</v>
      </c>
      <c r="C460" s="190" t="s">
        <v>3141</v>
      </c>
      <c r="D460" s="190"/>
      <c r="E460" s="190"/>
    </row>
    <row r="461" spans="1:5" ht="15.75" x14ac:dyDescent="0.25">
      <c r="A461" s="190">
        <f t="shared" si="9"/>
        <v>173</v>
      </c>
      <c r="B461" s="190" t="s">
        <v>3156</v>
      </c>
      <c r="C461" s="190" t="s">
        <v>3157</v>
      </c>
      <c r="D461" s="190" t="s">
        <v>3138</v>
      </c>
      <c r="E461" s="190">
        <v>6.44</v>
      </c>
    </row>
    <row r="462" spans="1:5" ht="15.75" x14ac:dyDescent="0.25">
      <c r="A462" s="190">
        <f t="shared" si="9"/>
        <v>174</v>
      </c>
      <c r="B462" s="190" t="s">
        <v>3159</v>
      </c>
      <c r="C462" s="190" t="s">
        <v>3141</v>
      </c>
      <c r="D462" s="190"/>
      <c r="E462" s="190"/>
    </row>
    <row r="463" spans="1:5" ht="15.75" x14ac:dyDescent="0.25">
      <c r="A463" s="190">
        <f t="shared" si="9"/>
        <v>175</v>
      </c>
      <c r="B463" s="190" t="s">
        <v>3160</v>
      </c>
      <c r="C463" s="190" t="s">
        <v>3161</v>
      </c>
      <c r="D463" s="190" t="s">
        <v>3138</v>
      </c>
      <c r="E463" s="190">
        <v>0.35</v>
      </c>
    </row>
    <row r="464" spans="1:5" ht="15.75" x14ac:dyDescent="0.25">
      <c r="A464" s="190">
        <f t="shared" si="9"/>
        <v>176</v>
      </c>
      <c r="B464" s="190" t="s">
        <v>3162</v>
      </c>
      <c r="C464" s="190" t="s">
        <v>3141</v>
      </c>
      <c r="D464" s="190"/>
      <c r="E464" s="190"/>
    </row>
    <row r="465" spans="1:5" ht="15.75" x14ac:dyDescent="0.25">
      <c r="A465" s="190">
        <f t="shared" si="9"/>
        <v>177</v>
      </c>
      <c r="B465" s="190" t="s">
        <v>3160</v>
      </c>
      <c r="C465" s="190" t="s">
        <v>3161</v>
      </c>
      <c r="D465" s="190" t="s">
        <v>3138</v>
      </c>
      <c r="E465" s="190">
        <v>0.68</v>
      </c>
    </row>
    <row r="466" spans="1:5" ht="15.75" x14ac:dyDescent="0.25">
      <c r="A466" s="190">
        <f t="shared" si="9"/>
        <v>178</v>
      </c>
      <c r="B466" s="190" t="s">
        <v>3163</v>
      </c>
      <c r="C466" s="190" t="s">
        <v>3141</v>
      </c>
      <c r="D466" s="190"/>
      <c r="E466" s="190"/>
    </row>
    <row r="467" spans="1:5" ht="15.75" x14ac:dyDescent="0.25">
      <c r="A467" s="190">
        <f t="shared" si="9"/>
        <v>179</v>
      </c>
      <c r="B467" s="190" t="s">
        <v>3164</v>
      </c>
      <c r="C467" s="190" t="s">
        <v>3157</v>
      </c>
      <c r="D467" s="190" t="s">
        <v>3138</v>
      </c>
      <c r="E467" s="190">
        <v>0.05</v>
      </c>
    </row>
    <row r="468" spans="1:5" ht="15.75" x14ac:dyDescent="0.25">
      <c r="A468" s="190">
        <f t="shared" si="9"/>
        <v>180</v>
      </c>
      <c r="B468" s="190" t="s">
        <v>3165</v>
      </c>
      <c r="C468" s="190" t="s">
        <v>3141</v>
      </c>
      <c r="D468" s="190"/>
      <c r="E468" s="190"/>
    </row>
    <row r="469" spans="1:5" ht="15.75" x14ac:dyDescent="0.25">
      <c r="A469" s="190">
        <f t="shared" si="9"/>
        <v>181</v>
      </c>
      <c r="B469" s="190" t="s">
        <v>3166</v>
      </c>
      <c r="C469" s="190" t="s">
        <v>3167</v>
      </c>
      <c r="D469" s="190" t="s">
        <v>3138</v>
      </c>
      <c r="E469" s="190">
        <v>0.03</v>
      </c>
    </row>
    <row r="470" spans="1:5" ht="15.75" x14ac:dyDescent="0.25">
      <c r="A470" s="190">
        <f t="shared" si="9"/>
        <v>182</v>
      </c>
      <c r="B470" s="190"/>
      <c r="C470" s="190" t="s">
        <v>3141</v>
      </c>
      <c r="D470" s="190"/>
      <c r="E470" s="190"/>
    </row>
    <row r="471" spans="1:5" ht="15.75" x14ac:dyDescent="0.25">
      <c r="A471" s="190">
        <f t="shared" si="9"/>
        <v>183</v>
      </c>
      <c r="B471" s="190" t="s">
        <v>3168</v>
      </c>
      <c r="C471" s="190" t="s">
        <v>3140</v>
      </c>
      <c r="D471" s="190" t="s">
        <v>3138</v>
      </c>
      <c r="E471" s="190">
        <v>1.06</v>
      </c>
    </row>
    <row r="472" spans="1:5" ht="15.75" x14ac:dyDescent="0.25">
      <c r="A472" s="190">
        <f t="shared" si="9"/>
        <v>184</v>
      </c>
      <c r="B472" s="190"/>
      <c r="C472" s="190" t="s">
        <v>3141</v>
      </c>
      <c r="D472" s="190"/>
      <c r="E472" s="190"/>
    </row>
    <row r="473" spans="1:5" ht="15.75" x14ac:dyDescent="0.25">
      <c r="A473" s="190">
        <f t="shared" si="9"/>
        <v>185</v>
      </c>
      <c r="B473" s="190" t="s">
        <v>3169</v>
      </c>
      <c r="C473" s="190" t="s">
        <v>3170</v>
      </c>
      <c r="D473" s="190" t="s">
        <v>3138</v>
      </c>
      <c r="E473" s="190">
        <v>0.48</v>
      </c>
    </row>
    <row r="474" spans="1:5" ht="15.75" x14ac:dyDescent="0.25">
      <c r="A474" s="190">
        <f t="shared" si="9"/>
        <v>186</v>
      </c>
      <c r="B474" s="190"/>
      <c r="C474" s="190" t="s">
        <v>3141</v>
      </c>
      <c r="D474" s="190"/>
      <c r="E474" s="190"/>
    </row>
    <row r="475" spans="1:5" s="98" customFormat="1" ht="15.75" x14ac:dyDescent="0.25">
      <c r="A475" s="211"/>
      <c r="B475" s="211" t="s">
        <v>3171</v>
      </c>
      <c r="C475" s="211" t="s">
        <v>3172</v>
      </c>
      <c r="D475" s="211" t="s">
        <v>2940</v>
      </c>
      <c r="E475" s="211">
        <v>22.45</v>
      </c>
    </row>
    <row r="476" spans="1:5" ht="15.75" x14ac:dyDescent="0.25">
      <c r="A476" s="190">
        <f>A474+1</f>
        <v>187</v>
      </c>
      <c r="B476" s="190" t="s">
        <v>3173</v>
      </c>
      <c r="C476" s="190" t="s">
        <v>3174</v>
      </c>
      <c r="D476" s="190" t="s">
        <v>2940</v>
      </c>
      <c r="E476" s="190">
        <v>21.92</v>
      </c>
    </row>
    <row r="477" spans="1:5" s="195" customFormat="1" ht="15.75" x14ac:dyDescent="0.25">
      <c r="A477" s="192" t="s">
        <v>12</v>
      </c>
      <c r="B477" s="192"/>
      <c r="C477" s="192"/>
      <c r="D477" s="192"/>
      <c r="E477" s="193">
        <f>SUM(E289:E476)</f>
        <v>472.45600000000007</v>
      </c>
    </row>
    <row r="478" spans="1:5" ht="15.75" x14ac:dyDescent="0.25">
      <c r="A478" s="207"/>
      <c r="B478" s="207"/>
      <c r="C478" s="207"/>
      <c r="D478" s="207"/>
      <c r="E478" s="220"/>
    </row>
    <row r="479" spans="1:5" ht="15.75" x14ac:dyDescent="0.25">
      <c r="A479" s="207"/>
      <c r="B479" s="207"/>
      <c r="C479" s="207"/>
      <c r="D479" s="207"/>
      <c r="E479" s="220"/>
    </row>
    <row r="480" spans="1:5" ht="15.75" x14ac:dyDescent="0.25">
      <c r="A480" s="61" t="s">
        <v>3175</v>
      </c>
      <c r="B480" s="61"/>
      <c r="C480" s="61"/>
      <c r="D480" s="61"/>
      <c r="E480" s="61"/>
    </row>
    <row r="481" spans="1:8" ht="63" x14ac:dyDescent="0.25">
      <c r="A481" s="32" t="s">
        <v>2415</v>
      </c>
      <c r="B481" s="32" t="s">
        <v>2416</v>
      </c>
      <c r="C481" s="32" t="s">
        <v>7</v>
      </c>
      <c r="D481" s="219" t="s">
        <v>2937</v>
      </c>
      <c r="E481" s="32" t="s">
        <v>2824</v>
      </c>
    </row>
    <row r="482" spans="1:8" ht="15.75" x14ac:dyDescent="0.25">
      <c r="A482" s="190">
        <v>1</v>
      </c>
      <c r="B482" s="190" t="s">
        <v>3176</v>
      </c>
      <c r="C482" s="190" t="s">
        <v>3177</v>
      </c>
      <c r="D482" s="190" t="s">
        <v>3138</v>
      </c>
      <c r="E482" s="221">
        <v>3.8</v>
      </c>
      <c r="F482" s="222"/>
      <c r="H482" s="222"/>
    </row>
    <row r="483" spans="1:8" ht="15.75" x14ac:dyDescent="0.25">
      <c r="A483" s="190">
        <f>A482+1</f>
        <v>2</v>
      </c>
      <c r="B483" s="190" t="s">
        <v>3176</v>
      </c>
      <c r="C483" s="190" t="s">
        <v>3178</v>
      </c>
      <c r="D483" s="190" t="s">
        <v>3138</v>
      </c>
      <c r="E483" s="221">
        <v>16.3</v>
      </c>
      <c r="F483" s="222"/>
    </row>
    <row r="484" spans="1:8" s="98" customFormat="1" ht="15.75" x14ac:dyDescent="0.25">
      <c r="A484" s="211">
        <f t="shared" ref="A484:A547" si="10">A483+1</f>
        <v>3</v>
      </c>
      <c r="B484" s="211" t="s">
        <v>3176</v>
      </c>
      <c r="C484" s="211" t="s">
        <v>3179</v>
      </c>
      <c r="D484" s="211" t="s">
        <v>3138</v>
      </c>
      <c r="E484" s="223">
        <v>34.700000000000003</v>
      </c>
      <c r="F484" s="224"/>
      <c r="G484" s="225"/>
    </row>
    <row r="485" spans="1:8" ht="15.75" x14ac:dyDescent="0.25">
      <c r="A485" s="190">
        <f t="shared" si="10"/>
        <v>4</v>
      </c>
      <c r="B485" s="190" t="s">
        <v>3180</v>
      </c>
      <c r="C485" s="190" t="s">
        <v>3181</v>
      </c>
      <c r="D485" s="190" t="s">
        <v>3138</v>
      </c>
      <c r="E485" s="221">
        <v>4.7</v>
      </c>
      <c r="F485" s="222"/>
    </row>
    <row r="486" spans="1:8" ht="15.75" x14ac:dyDescent="0.25">
      <c r="A486" s="190">
        <f t="shared" si="10"/>
        <v>5</v>
      </c>
      <c r="B486" s="190" t="s">
        <v>79</v>
      </c>
      <c r="C486" s="190" t="s">
        <v>3182</v>
      </c>
      <c r="D486" s="190" t="s">
        <v>3138</v>
      </c>
      <c r="E486" s="221">
        <v>4.8</v>
      </c>
      <c r="F486" s="222"/>
    </row>
    <row r="487" spans="1:8" ht="15.75" x14ac:dyDescent="0.25">
      <c r="A487" s="190">
        <f t="shared" si="10"/>
        <v>6</v>
      </c>
      <c r="B487" s="190" t="s">
        <v>79</v>
      </c>
      <c r="C487" s="190" t="s">
        <v>3183</v>
      </c>
      <c r="D487" s="190" t="s">
        <v>3138</v>
      </c>
      <c r="E487" s="221">
        <v>4.8</v>
      </c>
      <c r="F487" s="222"/>
    </row>
    <row r="488" spans="1:8" ht="15.75" x14ac:dyDescent="0.25">
      <c r="A488" s="190">
        <f t="shared" si="10"/>
        <v>7</v>
      </c>
      <c r="B488" s="190" t="s">
        <v>79</v>
      </c>
      <c r="C488" s="190" t="s">
        <v>3184</v>
      </c>
      <c r="D488" s="190" t="s">
        <v>3138</v>
      </c>
      <c r="E488" s="221">
        <v>4.8</v>
      </c>
      <c r="F488" s="222"/>
    </row>
    <row r="489" spans="1:8" ht="15.75" x14ac:dyDescent="0.25">
      <c r="A489" s="190">
        <f t="shared" si="10"/>
        <v>8</v>
      </c>
      <c r="B489" s="190" t="s">
        <v>3185</v>
      </c>
      <c r="C489" s="190" t="s">
        <v>3186</v>
      </c>
      <c r="D489" s="190" t="s">
        <v>3138</v>
      </c>
      <c r="E489" s="221">
        <v>3.6190476190476186</v>
      </c>
      <c r="F489" s="222"/>
    </row>
    <row r="490" spans="1:8" ht="15.75" x14ac:dyDescent="0.25">
      <c r="A490" s="190">
        <f t="shared" si="10"/>
        <v>9</v>
      </c>
      <c r="B490" s="190" t="s">
        <v>79</v>
      </c>
      <c r="C490" s="190" t="s">
        <v>3187</v>
      </c>
      <c r="D490" s="190" t="s">
        <v>3138</v>
      </c>
      <c r="E490" s="221">
        <v>7.2</v>
      </c>
      <c r="F490" s="222"/>
    </row>
    <row r="491" spans="1:8" ht="15.75" x14ac:dyDescent="0.25">
      <c r="A491" s="190">
        <f t="shared" si="10"/>
        <v>10</v>
      </c>
      <c r="B491" s="190" t="s">
        <v>79</v>
      </c>
      <c r="C491" s="190" t="s">
        <v>3188</v>
      </c>
      <c r="D491" s="190" t="s">
        <v>3138</v>
      </c>
      <c r="E491" s="221">
        <v>8.4</v>
      </c>
      <c r="F491" s="222"/>
    </row>
    <row r="492" spans="1:8" ht="15.75" x14ac:dyDescent="0.25">
      <c r="A492" s="190">
        <f t="shared" si="10"/>
        <v>11</v>
      </c>
      <c r="B492" s="190" t="s">
        <v>79</v>
      </c>
      <c r="C492" s="190" t="s">
        <v>3189</v>
      </c>
      <c r="D492" s="190" t="s">
        <v>3138</v>
      </c>
      <c r="E492" s="221">
        <v>5.7</v>
      </c>
      <c r="F492" s="222"/>
    </row>
    <row r="493" spans="1:8" ht="15.75" x14ac:dyDescent="0.25">
      <c r="A493" s="190">
        <f t="shared" si="10"/>
        <v>12</v>
      </c>
      <c r="B493" s="190" t="s">
        <v>79</v>
      </c>
      <c r="C493" s="190" t="s">
        <v>3190</v>
      </c>
      <c r="D493" s="190" t="s">
        <v>3138</v>
      </c>
      <c r="E493" s="221">
        <v>5.5</v>
      </c>
      <c r="F493" s="222"/>
    </row>
    <row r="494" spans="1:8" ht="15.75" x14ac:dyDescent="0.25">
      <c r="A494" s="190">
        <f t="shared" si="10"/>
        <v>13</v>
      </c>
      <c r="B494" s="190" t="s">
        <v>79</v>
      </c>
      <c r="C494" s="190" t="s">
        <v>3191</v>
      </c>
      <c r="D494" s="190" t="s">
        <v>3138</v>
      </c>
      <c r="E494" s="221">
        <v>9.1</v>
      </c>
      <c r="F494" s="222"/>
    </row>
    <row r="495" spans="1:8" ht="15.75" x14ac:dyDescent="0.25">
      <c r="A495" s="190">
        <f t="shared" si="10"/>
        <v>14</v>
      </c>
      <c r="B495" s="190" t="s">
        <v>3192</v>
      </c>
      <c r="C495" s="190" t="s">
        <v>3193</v>
      </c>
      <c r="D495" s="190" t="s">
        <v>3138</v>
      </c>
      <c r="E495" s="221">
        <v>6</v>
      </c>
      <c r="F495" s="222"/>
    </row>
    <row r="496" spans="1:8" ht="15.75" x14ac:dyDescent="0.25">
      <c r="A496" s="190">
        <f t="shared" si="10"/>
        <v>15</v>
      </c>
      <c r="B496" s="190" t="s">
        <v>3194</v>
      </c>
      <c r="C496" s="190" t="s">
        <v>3195</v>
      </c>
      <c r="D496" s="190" t="s">
        <v>3138</v>
      </c>
      <c r="E496" s="221">
        <v>6.4</v>
      </c>
      <c r="F496" s="222"/>
    </row>
    <row r="497" spans="1:7" s="98" customFormat="1" ht="15.75" x14ac:dyDescent="0.25">
      <c r="A497" s="211">
        <f t="shared" si="10"/>
        <v>16</v>
      </c>
      <c r="B497" s="211" t="s">
        <v>3194</v>
      </c>
      <c r="C497" s="211" t="s">
        <v>3196</v>
      </c>
      <c r="D497" s="211" t="s">
        <v>3138</v>
      </c>
      <c r="E497" s="223">
        <v>1.4</v>
      </c>
      <c r="F497" s="224"/>
    </row>
    <row r="498" spans="1:7" ht="15.75" x14ac:dyDescent="0.25">
      <c r="A498" s="190">
        <f t="shared" si="10"/>
        <v>17</v>
      </c>
      <c r="B498" s="190" t="s">
        <v>3197</v>
      </c>
      <c r="C498" s="190" t="s">
        <v>3198</v>
      </c>
      <c r="D498" s="190" t="s">
        <v>3138</v>
      </c>
      <c r="E498" s="221">
        <v>2.2000000000000002</v>
      </c>
      <c r="F498" s="222"/>
    </row>
    <row r="499" spans="1:7" ht="15.75" x14ac:dyDescent="0.25">
      <c r="A499" s="190">
        <f t="shared" si="10"/>
        <v>18</v>
      </c>
      <c r="B499" s="190" t="s">
        <v>3199</v>
      </c>
      <c r="C499" s="190" t="s">
        <v>3200</v>
      </c>
      <c r="D499" s="190" t="s">
        <v>3138</v>
      </c>
      <c r="E499" s="221">
        <v>0.1</v>
      </c>
      <c r="F499" s="222"/>
    </row>
    <row r="500" spans="1:7" s="98" customFormat="1" ht="15.75" x14ac:dyDescent="0.25">
      <c r="A500" s="211">
        <f t="shared" si="10"/>
        <v>19</v>
      </c>
      <c r="B500" s="211" t="s">
        <v>3201</v>
      </c>
      <c r="C500" s="211" t="s">
        <v>3202</v>
      </c>
      <c r="D500" s="211" t="s">
        <v>3138</v>
      </c>
      <c r="E500" s="223">
        <v>6.6</v>
      </c>
      <c r="F500" s="224"/>
      <c r="G500" s="225"/>
    </row>
    <row r="501" spans="1:7" s="98" customFormat="1" ht="15.75" x14ac:dyDescent="0.25">
      <c r="A501" s="211">
        <f t="shared" si="10"/>
        <v>20</v>
      </c>
      <c r="B501" s="211" t="s">
        <v>3201</v>
      </c>
      <c r="C501" s="211" t="s">
        <v>3203</v>
      </c>
      <c r="D501" s="211" t="s">
        <v>3138</v>
      </c>
      <c r="E501" s="223">
        <v>2.3809999999999998</v>
      </c>
      <c r="F501" s="224"/>
      <c r="G501" s="225"/>
    </row>
    <row r="502" spans="1:7" s="98" customFormat="1" ht="15.75" x14ac:dyDescent="0.25">
      <c r="A502" s="190">
        <f t="shared" si="10"/>
        <v>21</v>
      </c>
      <c r="B502" s="211" t="s">
        <v>3204</v>
      </c>
      <c r="C502" s="211" t="s">
        <v>3205</v>
      </c>
      <c r="D502" s="211" t="s">
        <v>3138</v>
      </c>
      <c r="E502" s="223">
        <v>0.2857142857142857</v>
      </c>
      <c r="F502" s="224"/>
    </row>
    <row r="503" spans="1:7" s="98" customFormat="1" ht="15.75" x14ac:dyDescent="0.25">
      <c r="A503" s="190">
        <f t="shared" si="10"/>
        <v>22</v>
      </c>
      <c r="B503" s="211" t="s">
        <v>3206</v>
      </c>
      <c r="C503" s="211" t="s">
        <v>3207</v>
      </c>
      <c r="D503" s="211" t="s">
        <v>3138</v>
      </c>
      <c r="E503" s="223">
        <v>1.4714285714285713</v>
      </c>
      <c r="F503" s="224"/>
    </row>
    <row r="504" spans="1:7" ht="15.75" x14ac:dyDescent="0.25">
      <c r="A504" s="190">
        <f t="shared" si="10"/>
        <v>23</v>
      </c>
      <c r="B504" s="190" t="s">
        <v>3208</v>
      </c>
      <c r="C504" s="190" t="s">
        <v>3209</v>
      </c>
      <c r="D504" s="190" t="s">
        <v>3138</v>
      </c>
      <c r="E504" s="221">
        <v>1.980952380952381</v>
      </c>
      <c r="F504" s="222"/>
    </row>
    <row r="505" spans="1:7" ht="15.75" x14ac:dyDescent="0.25">
      <c r="A505" s="190">
        <f t="shared" si="10"/>
        <v>24</v>
      </c>
      <c r="B505" s="190" t="s">
        <v>3210</v>
      </c>
      <c r="C505" s="190" t="s">
        <v>3211</v>
      </c>
      <c r="D505" s="190" t="s">
        <v>3138</v>
      </c>
      <c r="E505" s="221">
        <v>1.6952380952380952</v>
      </c>
      <c r="F505" s="222"/>
    </row>
    <row r="506" spans="1:7" ht="15.75" x14ac:dyDescent="0.25">
      <c r="A506" s="190">
        <f t="shared" si="10"/>
        <v>25</v>
      </c>
      <c r="B506" s="190" t="s">
        <v>3212</v>
      </c>
      <c r="C506" s="190" t="s">
        <v>3213</v>
      </c>
      <c r="D506" s="190" t="s">
        <v>3138</v>
      </c>
      <c r="E506" s="221">
        <v>17.261904761904763</v>
      </c>
      <c r="F506" s="222"/>
    </row>
    <row r="507" spans="1:7" ht="15.75" x14ac:dyDescent="0.25">
      <c r="A507" s="190">
        <f t="shared" si="10"/>
        <v>26</v>
      </c>
      <c r="B507" s="190" t="s">
        <v>3214</v>
      </c>
      <c r="C507" s="190" t="s">
        <v>3215</v>
      </c>
      <c r="D507" s="190" t="s">
        <v>3138</v>
      </c>
      <c r="E507" s="221">
        <v>41.966666666666661</v>
      </c>
      <c r="F507" s="222"/>
    </row>
    <row r="508" spans="1:7" s="98" customFormat="1" ht="15.75" x14ac:dyDescent="0.25">
      <c r="A508" s="190">
        <f t="shared" si="10"/>
        <v>27</v>
      </c>
      <c r="B508" s="211" t="s">
        <v>3216</v>
      </c>
      <c r="C508" s="211" t="s">
        <v>3217</v>
      </c>
      <c r="D508" s="211" t="s">
        <v>3138</v>
      </c>
      <c r="E508" s="223">
        <v>1.4904761904761903</v>
      </c>
      <c r="F508" s="224"/>
    </row>
    <row r="509" spans="1:7" ht="15.75" x14ac:dyDescent="0.25">
      <c r="A509" s="190">
        <f t="shared" si="10"/>
        <v>28</v>
      </c>
      <c r="B509" s="190" t="s">
        <v>3218</v>
      </c>
      <c r="C509" s="190" t="s">
        <v>3219</v>
      </c>
      <c r="D509" s="190" t="s">
        <v>3138</v>
      </c>
      <c r="E509" s="221">
        <v>86.285714285714278</v>
      </c>
      <c r="F509" s="222"/>
    </row>
    <row r="510" spans="1:7" ht="15.75" x14ac:dyDescent="0.25">
      <c r="A510" s="190">
        <f t="shared" si="10"/>
        <v>29</v>
      </c>
      <c r="B510" s="190" t="s">
        <v>3220</v>
      </c>
      <c r="C510" s="190" t="s">
        <v>3219</v>
      </c>
      <c r="D510" s="190" t="s">
        <v>3138</v>
      </c>
      <c r="E510" s="221">
        <v>52.619047619047613</v>
      </c>
      <c r="F510" s="222"/>
    </row>
    <row r="511" spans="1:7" ht="15.75" x14ac:dyDescent="0.25">
      <c r="A511" s="190">
        <f t="shared" si="10"/>
        <v>30</v>
      </c>
      <c r="B511" s="190" t="s">
        <v>3221</v>
      </c>
      <c r="C511" s="190" t="s">
        <v>3222</v>
      </c>
      <c r="D511" s="190" t="s">
        <v>3138</v>
      </c>
      <c r="E511" s="221">
        <v>23.547619047619047</v>
      </c>
      <c r="F511" s="222"/>
    </row>
    <row r="512" spans="1:7" ht="15.75" x14ac:dyDescent="0.25">
      <c r="A512" s="190">
        <f t="shared" si="10"/>
        <v>31</v>
      </c>
      <c r="B512" s="190" t="s">
        <v>3223</v>
      </c>
      <c r="C512" s="190" t="s">
        <v>3224</v>
      </c>
      <c r="D512" s="190" t="s">
        <v>3138</v>
      </c>
      <c r="E512" s="221">
        <v>4.1666666666666661</v>
      </c>
      <c r="F512" s="222"/>
    </row>
    <row r="513" spans="1:6" ht="15.75" x14ac:dyDescent="0.25">
      <c r="A513" s="190">
        <f t="shared" si="10"/>
        <v>32</v>
      </c>
      <c r="B513" s="190" t="s">
        <v>3225</v>
      </c>
      <c r="C513" s="190" t="s">
        <v>3226</v>
      </c>
      <c r="D513" s="190" t="s">
        <v>3138</v>
      </c>
      <c r="E513" s="221">
        <v>0.34761904761904761</v>
      </c>
      <c r="F513" s="222"/>
    </row>
    <row r="514" spans="1:6" ht="15.75" x14ac:dyDescent="0.25">
      <c r="A514" s="190">
        <f t="shared" si="10"/>
        <v>33</v>
      </c>
      <c r="B514" s="190" t="s">
        <v>3227</v>
      </c>
      <c r="C514" s="190" t="s">
        <v>3228</v>
      </c>
      <c r="D514" s="190" t="s">
        <v>2986</v>
      </c>
      <c r="E514" s="221">
        <v>1.2380952380952381</v>
      </c>
      <c r="F514" s="222"/>
    </row>
    <row r="515" spans="1:6" s="98" customFormat="1" ht="15.75" x14ac:dyDescent="0.25">
      <c r="A515" s="190">
        <f t="shared" si="10"/>
        <v>34</v>
      </c>
      <c r="B515" s="211" t="s">
        <v>3229</v>
      </c>
      <c r="C515" s="211" t="s">
        <v>3230</v>
      </c>
      <c r="D515" s="211" t="s">
        <v>3138</v>
      </c>
      <c r="E515" s="223">
        <v>1.8095238095238093</v>
      </c>
      <c r="F515" s="224"/>
    </row>
    <row r="516" spans="1:6" ht="15.75" x14ac:dyDescent="0.25">
      <c r="A516" s="190">
        <f t="shared" si="10"/>
        <v>35</v>
      </c>
      <c r="B516" s="190" t="s">
        <v>3231</v>
      </c>
      <c r="C516" s="190" t="s">
        <v>3232</v>
      </c>
      <c r="D516" s="190" t="s">
        <v>2940</v>
      </c>
      <c r="E516" s="221">
        <v>0.73333333333333328</v>
      </c>
      <c r="F516" s="222"/>
    </row>
    <row r="517" spans="1:6" ht="15.75" x14ac:dyDescent="0.25">
      <c r="A517" s="190">
        <f t="shared" si="10"/>
        <v>36</v>
      </c>
      <c r="B517" s="190"/>
      <c r="C517" s="190" t="s">
        <v>3233</v>
      </c>
      <c r="D517" s="190"/>
      <c r="E517" s="221"/>
      <c r="F517" s="222"/>
    </row>
    <row r="518" spans="1:6" ht="15.75" x14ac:dyDescent="0.25">
      <c r="A518" s="190">
        <f t="shared" si="10"/>
        <v>37</v>
      </c>
      <c r="B518" s="190" t="s">
        <v>3234</v>
      </c>
      <c r="C518" s="190" t="s">
        <v>3235</v>
      </c>
      <c r="D518" s="190" t="s">
        <v>2940</v>
      </c>
      <c r="E518" s="221">
        <v>1.9666666666666666</v>
      </c>
      <c r="F518" s="222"/>
    </row>
    <row r="519" spans="1:6" ht="15.75" x14ac:dyDescent="0.25">
      <c r="A519" s="190">
        <f t="shared" si="10"/>
        <v>38</v>
      </c>
      <c r="B519" s="190"/>
      <c r="C519" s="190" t="s">
        <v>3236</v>
      </c>
      <c r="D519" s="190"/>
      <c r="E519" s="221"/>
      <c r="F519" s="222"/>
    </row>
    <row r="520" spans="1:6" ht="15.75" x14ac:dyDescent="0.25">
      <c r="A520" s="190">
        <f t="shared" si="10"/>
        <v>39</v>
      </c>
      <c r="B520" s="190" t="s">
        <v>3237</v>
      </c>
      <c r="C520" s="190" t="s">
        <v>3238</v>
      </c>
      <c r="D520" s="190" t="s">
        <v>2940</v>
      </c>
      <c r="E520" s="221">
        <v>0.6428571428571429</v>
      </c>
      <c r="F520" s="222"/>
    </row>
    <row r="521" spans="1:6" ht="15.75" x14ac:dyDescent="0.25">
      <c r="A521" s="190">
        <f t="shared" si="10"/>
        <v>40</v>
      </c>
      <c r="B521" s="190"/>
      <c r="C521" s="190" t="s">
        <v>3239</v>
      </c>
      <c r="D521" s="190"/>
      <c r="E521" s="221"/>
      <c r="F521" s="222"/>
    </row>
    <row r="522" spans="1:6" ht="15.75" x14ac:dyDescent="0.25">
      <c r="A522" s="190">
        <f t="shared" si="10"/>
        <v>41</v>
      </c>
      <c r="B522" s="190" t="s">
        <v>3240</v>
      </c>
      <c r="C522" s="190" t="s">
        <v>3241</v>
      </c>
      <c r="D522" s="190" t="s">
        <v>2940</v>
      </c>
      <c r="E522" s="221">
        <v>1.180952380952381</v>
      </c>
      <c r="F522" s="222"/>
    </row>
    <row r="523" spans="1:6" ht="15.75" x14ac:dyDescent="0.25">
      <c r="A523" s="190">
        <f t="shared" si="10"/>
        <v>42</v>
      </c>
      <c r="B523" s="190"/>
      <c r="C523" s="190" t="s">
        <v>3242</v>
      </c>
      <c r="D523" s="190"/>
      <c r="E523" s="221"/>
      <c r="F523" s="222"/>
    </row>
    <row r="524" spans="1:6" ht="15.75" x14ac:dyDescent="0.25">
      <c r="A524" s="190">
        <f t="shared" si="10"/>
        <v>43</v>
      </c>
      <c r="B524" s="190" t="s">
        <v>3243</v>
      </c>
      <c r="C524" s="190" t="s">
        <v>3244</v>
      </c>
      <c r="D524" s="190" t="s">
        <v>2940</v>
      </c>
      <c r="E524" s="221">
        <v>1.2</v>
      </c>
      <c r="F524" s="222"/>
    </row>
    <row r="525" spans="1:6" ht="15.75" x14ac:dyDescent="0.25">
      <c r="A525" s="190">
        <f t="shared" si="10"/>
        <v>44</v>
      </c>
      <c r="B525" s="190"/>
      <c r="C525" s="190" t="s">
        <v>3245</v>
      </c>
      <c r="D525" s="190"/>
      <c r="E525" s="221"/>
      <c r="F525" s="222"/>
    </row>
    <row r="526" spans="1:6" ht="15.75" x14ac:dyDescent="0.25">
      <c r="A526" s="190">
        <f t="shared" si="10"/>
        <v>45</v>
      </c>
      <c r="B526" s="190" t="s">
        <v>3246</v>
      </c>
      <c r="C526" s="190" t="s">
        <v>3247</v>
      </c>
      <c r="D526" s="190" t="s">
        <v>2940</v>
      </c>
      <c r="E526" s="221">
        <v>2.3333333333333335</v>
      </c>
      <c r="F526" s="222"/>
    </row>
    <row r="527" spans="1:6" ht="15.75" x14ac:dyDescent="0.25">
      <c r="A527" s="190">
        <f t="shared" si="10"/>
        <v>46</v>
      </c>
      <c r="B527" s="190"/>
      <c r="C527" s="190" t="s">
        <v>3248</v>
      </c>
      <c r="D527" s="190"/>
      <c r="E527" s="221"/>
      <c r="F527" s="222"/>
    </row>
    <row r="528" spans="1:6" ht="15.75" x14ac:dyDescent="0.25">
      <c r="A528" s="190">
        <f t="shared" si="10"/>
        <v>47</v>
      </c>
      <c r="B528" s="190" t="s">
        <v>3249</v>
      </c>
      <c r="C528" s="190" t="s">
        <v>3250</v>
      </c>
      <c r="D528" s="190" t="s">
        <v>2940</v>
      </c>
      <c r="E528" s="221">
        <v>2.361904761904762</v>
      </c>
      <c r="F528" s="222"/>
    </row>
    <row r="529" spans="1:6" ht="15.75" x14ac:dyDescent="0.25">
      <c r="A529" s="190">
        <f t="shared" si="10"/>
        <v>48</v>
      </c>
      <c r="B529" s="190"/>
      <c r="C529" s="190" t="s">
        <v>3251</v>
      </c>
      <c r="D529" s="190"/>
      <c r="E529" s="221"/>
      <c r="F529" s="222"/>
    </row>
    <row r="530" spans="1:6" ht="15.75" x14ac:dyDescent="0.25">
      <c r="A530" s="190">
        <f t="shared" si="10"/>
        <v>49</v>
      </c>
      <c r="B530" s="190" t="s">
        <v>3252</v>
      </c>
      <c r="C530" s="190" t="s">
        <v>3253</v>
      </c>
      <c r="D530" s="190" t="s">
        <v>2940</v>
      </c>
      <c r="E530" s="221">
        <v>2.5857142857142854</v>
      </c>
      <c r="F530" s="222"/>
    </row>
    <row r="531" spans="1:6" ht="15.75" x14ac:dyDescent="0.25">
      <c r="A531" s="190">
        <f t="shared" si="10"/>
        <v>50</v>
      </c>
      <c r="B531" s="190"/>
      <c r="C531" s="190" t="s">
        <v>3254</v>
      </c>
      <c r="D531" s="190"/>
      <c r="E531" s="221"/>
      <c r="F531" s="222"/>
    </row>
    <row r="532" spans="1:6" ht="15.75" x14ac:dyDescent="0.25">
      <c r="A532" s="190">
        <f t="shared" si="10"/>
        <v>51</v>
      </c>
      <c r="B532" s="190" t="s">
        <v>3255</v>
      </c>
      <c r="C532" s="190" t="s">
        <v>3256</v>
      </c>
      <c r="D532" s="190" t="s">
        <v>2940</v>
      </c>
      <c r="E532" s="221">
        <v>1.3047619047619048</v>
      </c>
      <c r="F532" s="222"/>
    </row>
    <row r="533" spans="1:6" ht="15.75" x14ac:dyDescent="0.25">
      <c r="A533" s="190">
        <f t="shared" si="10"/>
        <v>52</v>
      </c>
      <c r="B533" s="190"/>
      <c r="C533" s="190" t="s">
        <v>3257</v>
      </c>
      <c r="D533" s="190"/>
      <c r="E533" s="221"/>
      <c r="F533" s="222"/>
    </row>
    <row r="534" spans="1:6" ht="15.75" x14ac:dyDescent="0.25">
      <c r="A534" s="190">
        <f t="shared" si="10"/>
        <v>53</v>
      </c>
      <c r="B534" s="190" t="s">
        <v>3258</v>
      </c>
      <c r="C534" s="190" t="s">
        <v>3259</v>
      </c>
      <c r="D534" s="190" t="s">
        <v>2940</v>
      </c>
      <c r="E534" s="221">
        <v>5.2809523809523808</v>
      </c>
      <c r="F534" s="222"/>
    </row>
    <row r="535" spans="1:6" ht="15.75" x14ac:dyDescent="0.25">
      <c r="A535" s="190">
        <f t="shared" si="10"/>
        <v>54</v>
      </c>
      <c r="B535" s="190"/>
      <c r="C535" s="190" t="s">
        <v>3260</v>
      </c>
      <c r="D535" s="190"/>
      <c r="E535" s="221"/>
      <c r="F535" s="222"/>
    </row>
    <row r="536" spans="1:6" ht="15.75" x14ac:dyDescent="0.25">
      <c r="A536" s="190">
        <f t="shared" si="10"/>
        <v>55</v>
      </c>
      <c r="B536" s="190" t="s">
        <v>3261</v>
      </c>
      <c r="C536" s="190" t="s">
        <v>3262</v>
      </c>
      <c r="D536" s="190" t="s">
        <v>2940</v>
      </c>
      <c r="E536" s="221">
        <v>1.0809523809523809</v>
      </c>
      <c r="F536" s="222"/>
    </row>
    <row r="537" spans="1:6" ht="15.75" x14ac:dyDescent="0.25">
      <c r="A537" s="190">
        <f t="shared" si="10"/>
        <v>56</v>
      </c>
      <c r="B537" s="190"/>
      <c r="C537" s="190" t="s">
        <v>3263</v>
      </c>
      <c r="D537" s="190"/>
      <c r="E537" s="221"/>
      <c r="F537" s="222"/>
    </row>
    <row r="538" spans="1:6" ht="15.75" x14ac:dyDescent="0.25">
      <c r="A538" s="190">
        <f t="shared" si="10"/>
        <v>57</v>
      </c>
      <c r="B538" s="190" t="s">
        <v>3264</v>
      </c>
      <c r="C538" s="190" t="s">
        <v>3265</v>
      </c>
      <c r="D538" s="190" t="s">
        <v>2940</v>
      </c>
      <c r="E538" s="221">
        <v>1.3619047619047617</v>
      </c>
      <c r="F538" s="222"/>
    </row>
    <row r="539" spans="1:6" ht="15.75" x14ac:dyDescent="0.25">
      <c r="A539" s="190">
        <f t="shared" si="10"/>
        <v>58</v>
      </c>
      <c r="B539" s="190" t="s">
        <v>3266</v>
      </c>
      <c r="C539" s="190" t="s">
        <v>3267</v>
      </c>
      <c r="D539" s="190" t="s">
        <v>2940</v>
      </c>
      <c r="E539" s="221">
        <v>4.6666666666666669E-2</v>
      </c>
      <c r="F539" s="222"/>
    </row>
    <row r="540" spans="1:6" ht="15.75" x14ac:dyDescent="0.25">
      <c r="A540" s="190">
        <f t="shared" si="10"/>
        <v>59</v>
      </c>
      <c r="B540" s="190"/>
      <c r="C540" s="190" t="s">
        <v>3268</v>
      </c>
      <c r="D540" s="190"/>
      <c r="E540" s="221"/>
      <c r="F540" s="222"/>
    </row>
    <row r="541" spans="1:6" ht="15.75" x14ac:dyDescent="0.25">
      <c r="A541" s="190">
        <f t="shared" si="10"/>
        <v>60</v>
      </c>
      <c r="B541" s="190" t="s">
        <v>3266</v>
      </c>
      <c r="C541" s="190" t="s">
        <v>3269</v>
      </c>
      <c r="D541" s="190" t="s">
        <v>3138</v>
      </c>
      <c r="E541" s="221">
        <v>4.6190476190476192E-2</v>
      </c>
      <c r="F541" s="222"/>
    </row>
    <row r="542" spans="1:6" ht="15.75" x14ac:dyDescent="0.25">
      <c r="A542" s="190">
        <f t="shared" si="10"/>
        <v>61</v>
      </c>
      <c r="B542" s="190"/>
      <c r="C542" s="190" t="s">
        <v>3270</v>
      </c>
      <c r="D542" s="190"/>
      <c r="E542" s="221"/>
      <c r="F542" s="222"/>
    </row>
    <row r="543" spans="1:6" ht="15.75" x14ac:dyDescent="0.25">
      <c r="A543" s="190">
        <f t="shared" si="10"/>
        <v>62</v>
      </c>
      <c r="B543" s="190" t="s">
        <v>3271</v>
      </c>
      <c r="C543" s="190" t="s">
        <v>3272</v>
      </c>
      <c r="D543" s="190" t="s">
        <v>2940</v>
      </c>
      <c r="E543" s="221">
        <v>3.8095238095238092E-2</v>
      </c>
      <c r="F543" s="222"/>
    </row>
    <row r="544" spans="1:6" ht="15.75" x14ac:dyDescent="0.25">
      <c r="A544" s="190">
        <f t="shared" si="10"/>
        <v>63</v>
      </c>
      <c r="B544" s="190"/>
      <c r="C544" s="190" t="s">
        <v>3273</v>
      </c>
      <c r="D544" s="190"/>
      <c r="E544" s="221"/>
      <c r="F544" s="222"/>
    </row>
    <row r="545" spans="1:6" ht="15.75" x14ac:dyDescent="0.25">
      <c r="A545" s="190">
        <f t="shared" si="10"/>
        <v>64</v>
      </c>
      <c r="B545" s="190" t="s">
        <v>3274</v>
      </c>
      <c r="C545" s="190" t="s">
        <v>3275</v>
      </c>
      <c r="D545" s="190" t="s">
        <v>2986</v>
      </c>
      <c r="E545" s="221">
        <v>3.5238095238095237</v>
      </c>
      <c r="F545" s="222"/>
    </row>
    <row r="546" spans="1:6" ht="15.75" x14ac:dyDescent="0.25">
      <c r="A546" s="190">
        <f t="shared" si="10"/>
        <v>65</v>
      </c>
      <c r="B546" s="190" t="s">
        <v>3276</v>
      </c>
      <c r="C546" s="190" t="s">
        <v>3277</v>
      </c>
      <c r="D546" s="190" t="s">
        <v>2986</v>
      </c>
      <c r="E546" s="221">
        <v>2.7904761904761903</v>
      </c>
      <c r="F546" s="222"/>
    </row>
    <row r="547" spans="1:6" ht="15.75" x14ac:dyDescent="0.25">
      <c r="A547" s="190">
        <f t="shared" si="10"/>
        <v>66</v>
      </c>
      <c r="B547" s="190" t="s">
        <v>3278</v>
      </c>
      <c r="C547" s="190" t="s">
        <v>3277</v>
      </c>
      <c r="D547" s="190" t="s">
        <v>2986</v>
      </c>
      <c r="E547" s="221">
        <v>2.9523809523809526</v>
      </c>
      <c r="F547" s="222"/>
    </row>
    <row r="548" spans="1:6" ht="15.75" x14ac:dyDescent="0.25">
      <c r="A548" s="190">
        <f t="shared" ref="A548:A611" si="11">A547+1</f>
        <v>67</v>
      </c>
      <c r="B548" s="190" t="s">
        <v>3279</v>
      </c>
      <c r="C548" s="190" t="s">
        <v>3277</v>
      </c>
      <c r="D548" s="190" t="s">
        <v>2986</v>
      </c>
      <c r="E548" s="221">
        <v>2.7904761904761903</v>
      </c>
      <c r="F548" s="222"/>
    </row>
    <row r="549" spans="1:6" ht="15.75" x14ac:dyDescent="0.25">
      <c r="A549" s="190">
        <f t="shared" si="11"/>
        <v>68</v>
      </c>
      <c r="B549" s="190" t="s">
        <v>3280</v>
      </c>
      <c r="C549" s="190" t="s">
        <v>3277</v>
      </c>
      <c r="D549" s="190" t="s">
        <v>2986</v>
      </c>
      <c r="E549" s="221">
        <v>1.9333333333333331</v>
      </c>
      <c r="F549" s="222"/>
    </row>
    <row r="550" spans="1:6" ht="15.75" x14ac:dyDescent="0.25">
      <c r="A550" s="190">
        <f t="shared" si="11"/>
        <v>69</v>
      </c>
      <c r="B550" s="190" t="s">
        <v>3281</v>
      </c>
      <c r="C550" s="190" t="s">
        <v>3282</v>
      </c>
      <c r="D550" s="190" t="s">
        <v>2986</v>
      </c>
      <c r="E550" s="221">
        <v>4.3809523809523805</v>
      </c>
      <c r="F550" s="222"/>
    </row>
    <row r="551" spans="1:6" ht="15.75" x14ac:dyDescent="0.25">
      <c r="A551" s="190">
        <f t="shared" si="11"/>
        <v>70</v>
      </c>
      <c r="B551" s="190" t="s">
        <v>3283</v>
      </c>
      <c r="C551" s="190" t="s">
        <v>3282</v>
      </c>
      <c r="D551" s="190" t="s">
        <v>2986</v>
      </c>
      <c r="E551" s="221">
        <v>2.0666666666666664</v>
      </c>
      <c r="F551" s="222"/>
    </row>
    <row r="552" spans="1:6" ht="15.75" x14ac:dyDescent="0.25">
      <c r="A552" s="190">
        <f t="shared" si="11"/>
        <v>71</v>
      </c>
      <c r="B552" s="190" t="s">
        <v>3284</v>
      </c>
      <c r="C552" s="190" t="s">
        <v>3285</v>
      </c>
      <c r="D552" s="190" t="s">
        <v>2986</v>
      </c>
      <c r="E552" s="221">
        <v>0.44761904761904758</v>
      </c>
      <c r="F552" s="222"/>
    </row>
    <row r="553" spans="1:6" ht="15.75" x14ac:dyDescent="0.25">
      <c r="A553" s="190">
        <f t="shared" si="11"/>
        <v>72</v>
      </c>
      <c r="B553" s="190" t="s">
        <v>3286</v>
      </c>
      <c r="C553" s="190" t="s">
        <v>3277</v>
      </c>
      <c r="D553" s="190" t="s">
        <v>2986</v>
      </c>
      <c r="E553" s="221">
        <v>2.0285714285714285</v>
      </c>
      <c r="F553" s="222"/>
    </row>
    <row r="554" spans="1:6" ht="15.75" x14ac:dyDescent="0.25">
      <c r="A554" s="190">
        <f t="shared" si="11"/>
        <v>73</v>
      </c>
      <c r="B554" s="190" t="s">
        <v>3287</v>
      </c>
      <c r="C554" s="190" t="s">
        <v>3277</v>
      </c>
      <c r="D554" s="190" t="s">
        <v>2986</v>
      </c>
      <c r="E554" s="221">
        <v>1.9333333333333331</v>
      </c>
      <c r="F554" s="222"/>
    </row>
    <row r="555" spans="1:6" ht="15.75" x14ac:dyDescent="0.25">
      <c r="A555" s="190">
        <f t="shared" si="11"/>
        <v>74</v>
      </c>
      <c r="B555" s="190" t="s">
        <v>3288</v>
      </c>
      <c r="C555" s="190" t="s">
        <v>3289</v>
      </c>
      <c r="D555" s="190" t="s">
        <v>2986</v>
      </c>
      <c r="E555" s="221">
        <v>2.0666666666666664</v>
      </c>
      <c r="F555" s="222"/>
    </row>
    <row r="556" spans="1:6" ht="15.75" x14ac:dyDescent="0.25">
      <c r="A556" s="190">
        <f t="shared" si="11"/>
        <v>75</v>
      </c>
      <c r="B556" s="190" t="s">
        <v>3290</v>
      </c>
      <c r="C556" s="190" t="s">
        <v>3291</v>
      </c>
      <c r="D556" s="190" t="s">
        <v>2986</v>
      </c>
      <c r="E556" s="221">
        <v>3.2666666666666666</v>
      </c>
      <c r="F556" s="222"/>
    </row>
    <row r="557" spans="1:6" ht="15.75" x14ac:dyDescent="0.25">
      <c r="A557" s="190">
        <f t="shared" si="11"/>
        <v>76</v>
      </c>
      <c r="B557" s="190" t="s">
        <v>3292</v>
      </c>
      <c r="C557" s="190" t="s">
        <v>3293</v>
      </c>
      <c r="D557" s="190" t="s">
        <v>2986</v>
      </c>
      <c r="E557" s="221">
        <v>2.657142857142857</v>
      </c>
      <c r="F557" s="222"/>
    </row>
    <row r="558" spans="1:6" ht="15.75" x14ac:dyDescent="0.25">
      <c r="A558" s="190">
        <f t="shared" si="11"/>
        <v>77</v>
      </c>
      <c r="B558" s="190" t="s">
        <v>3294</v>
      </c>
      <c r="C558" s="190" t="s">
        <v>3295</v>
      </c>
      <c r="D558" s="190" t="s">
        <v>2986</v>
      </c>
      <c r="E558" s="221">
        <v>2.657142857142857</v>
      </c>
      <c r="F558" s="222"/>
    </row>
    <row r="559" spans="1:6" ht="15.75" x14ac:dyDescent="0.25">
      <c r="A559" s="190">
        <f t="shared" si="11"/>
        <v>78</v>
      </c>
      <c r="B559" s="190" t="s">
        <v>3296</v>
      </c>
      <c r="C559" s="190" t="s">
        <v>3297</v>
      </c>
      <c r="D559" s="190" t="s">
        <v>2986</v>
      </c>
      <c r="E559" s="221">
        <v>2.657142857142857</v>
      </c>
      <c r="F559" s="222"/>
    </row>
    <row r="560" spans="1:6" ht="15.75" x14ac:dyDescent="0.25">
      <c r="A560" s="190">
        <f t="shared" si="11"/>
        <v>79</v>
      </c>
      <c r="B560" s="190" t="s">
        <v>3298</v>
      </c>
      <c r="C560" s="190" t="s">
        <v>3293</v>
      </c>
      <c r="D560" s="190" t="s">
        <v>2986</v>
      </c>
      <c r="E560" s="221">
        <v>3.5999999999999996</v>
      </c>
      <c r="F560" s="222"/>
    </row>
    <row r="561" spans="1:6" ht="15.75" x14ac:dyDescent="0.25">
      <c r="A561" s="190">
        <f t="shared" si="11"/>
        <v>80</v>
      </c>
      <c r="B561" s="190" t="s">
        <v>3299</v>
      </c>
      <c r="C561" s="190" t="s">
        <v>3295</v>
      </c>
      <c r="D561" s="190" t="s">
        <v>2986</v>
      </c>
      <c r="E561" s="221">
        <v>2.657142857142857</v>
      </c>
      <c r="F561" s="222"/>
    </row>
    <row r="562" spans="1:6" ht="15.75" x14ac:dyDescent="0.25">
      <c r="A562" s="190">
        <f t="shared" si="11"/>
        <v>81</v>
      </c>
      <c r="B562" s="190" t="s">
        <v>3300</v>
      </c>
      <c r="C562" s="190" t="s">
        <v>3301</v>
      </c>
      <c r="D562" s="190" t="s">
        <v>2986</v>
      </c>
      <c r="E562" s="221">
        <v>2.9047619047619047</v>
      </c>
      <c r="F562" s="222"/>
    </row>
    <row r="563" spans="1:6" ht="15.75" x14ac:dyDescent="0.25">
      <c r="A563" s="190">
        <f t="shared" si="11"/>
        <v>82</v>
      </c>
      <c r="B563" s="190" t="s">
        <v>3302</v>
      </c>
      <c r="C563" s="190" t="s">
        <v>3301</v>
      </c>
      <c r="D563" s="190" t="s">
        <v>2986</v>
      </c>
      <c r="E563" s="221">
        <v>2.9047619047619047</v>
      </c>
      <c r="F563" s="222"/>
    </row>
    <row r="564" spans="1:6" ht="15.75" x14ac:dyDescent="0.25">
      <c r="A564" s="190">
        <f t="shared" si="11"/>
        <v>83</v>
      </c>
      <c r="B564" s="190" t="s">
        <v>3303</v>
      </c>
      <c r="C564" s="190" t="s">
        <v>3304</v>
      </c>
      <c r="D564" s="190" t="s">
        <v>2986</v>
      </c>
      <c r="E564" s="221">
        <v>3.038095238095238</v>
      </c>
      <c r="F564" s="222"/>
    </row>
    <row r="565" spans="1:6" ht="15.75" x14ac:dyDescent="0.25">
      <c r="A565" s="190">
        <f t="shared" si="11"/>
        <v>84</v>
      </c>
      <c r="B565" s="190" t="s">
        <v>3305</v>
      </c>
      <c r="C565" s="190" t="s">
        <v>3306</v>
      </c>
      <c r="D565" s="190" t="s">
        <v>2986</v>
      </c>
      <c r="E565" s="221">
        <v>1.9428571428571428</v>
      </c>
      <c r="F565" s="222"/>
    </row>
    <row r="566" spans="1:6" ht="15.75" x14ac:dyDescent="0.25">
      <c r="A566" s="190">
        <f t="shared" si="11"/>
        <v>85</v>
      </c>
      <c r="B566" s="190" t="s">
        <v>3307</v>
      </c>
      <c r="C566" s="190" t="s">
        <v>3306</v>
      </c>
      <c r="D566" s="190" t="s">
        <v>2986</v>
      </c>
      <c r="E566" s="221">
        <v>1.9428571428571428</v>
      </c>
      <c r="F566" s="222"/>
    </row>
    <row r="567" spans="1:6" ht="15.75" x14ac:dyDescent="0.25">
      <c r="A567" s="190">
        <f t="shared" si="11"/>
        <v>86</v>
      </c>
      <c r="B567" s="190" t="s">
        <v>3308</v>
      </c>
      <c r="C567" s="190" t="s">
        <v>3309</v>
      </c>
      <c r="D567" s="190" t="s">
        <v>2986</v>
      </c>
      <c r="E567" s="221">
        <v>3.2190476190476187</v>
      </c>
      <c r="F567" s="222"/>
    </row>
    <row r="568" spans="1:6" ht="15.75" x14ac:dyDescent="0.25">
      <c r="A568" s="190">
        <f t="shared" si="11"/>
        <v>87</v>
      </c>
      <c r="B568" s="190" t="s">
        <v>3310</v>
      </c>
      <c r="C568" s="190" t="s">
        <v>3309</v>
      </c>
      <c r="D568" s="190" t="s">
        <v>2986</v>
      </c>
      <c r="E568" s="221">
        <v>2.1619047619047618</v>
      </c>
      <c r="F568" s="222"/>
    </row>
    <row r="569" spans="1:6" ht="15.75" x14ac:dyDescent="0.25">
      <c r="A569" s="190">
        <f t="shared" si="11"/>
        <v>88</v>
      </c>
      <c r="B569" s="190" t="s">
        <v>3311</v>
      </c>
      <c r="C569" s="190" t="s">
        <v>3312</v>
      </c>
      <c r="D569" s="190" t="s">
        <v>2986</v>
      </c>
      <c r="E569" s="221">
        <v>2.1619047619047618</v>
      </c>
      <c r="F569" s="222"/>
    </row>
    <row r="570" spans="1:6" ht="15.75" x14ac:dyDescent="0.25">
      <c r="A570" s="190">
        <f t="shared" si="11"/>
        <v>89</v>
      </c>
      <c r="B570" s="190" t="s">
        <v>3313</v>
      </c>
      <c r="C570" s="190" t="s">
        <v>3314</v>
      </c>
      <c r="D570" s="190" t="s">
        <v>2986</v>
      </c>
      <c r="E570" s="221">
        <v>2.657142857142857</v>
      </c>
      <c r="F570" s="222"/>
    </row>
    <row r="571" spans="1:6" ht="15.75" x14ac:dyDescent="0.25">
      <c r="A571" s="190">
        <f t="shared" si="11"/>
        <v>90</v>
      </c>
      <c r="B571" s="190" t="s">
        <v>3315</v>
      </c>
      <c r="C571" s="190" t="s">
        <v>3316</v>
      </c>
      <c r="D571" s="190" t="s">
        <v>2986</v>
      </c>
      <c r="E571" s="221">
        <v>2.657142857142857</v>
      </c>
      <c r="F571" s="222"/>
    </row>
    <row r="572" spans="1:6" ht="15.75" x14ac:dyDescent="0.25">
      <c r="A572" s="190">
        <f t="shared" si="11"/>
        <v>91</v>
      </c>
      <c r="B572" s="190" t="s">
        <v>3317</v>
      </c>
      <c r="C572" s="190" t="s">
        <v>3314</v>
      </c>
      <c r="D572" s="190" t="s">
        <v>2986</v>
      </c>
      <c r="E572" s="221">
        <v>2.657142857142857</v>
      </c>
      <c r="F572" s="222"/>
    </row>
    <row r="573" spans="1:6" ht="15.75" x14ac:dyDescent="0.25">
      <c r="A573" s="190">
        <f t="shared" si="11"/>
        <v>92</v>
      </c>
      <c r="B573" s="190" t="s">
        <v>3318</v>
      </c>
      <c r="C573" s="190" t="s">
        <v>3316</v>
      </c>
      <c r="D573" s="190" t="s">
        <v>2986</v>
      </c>
      <c r="E573" s="221">
        <v>2.1619047619047618</v>
      </c>
      <c r="F573" s="222"/>
    </row>
    <row r="574" spans="1:6" ht="15.75" x14ac:dyDescent="0.25">
      <c r="A574" s="190">
        <f t="shared" si="11"/>
        <v>93</v>
      </c>
      <c r="B574" s="190" t="s">
        <v>3319</v>
      </c>
      <c r="C574" s="190" t="s">
        <v>3314</v>
      </c>
      <c r="D574" s="190" t="s">
        <v>2986</v>
      </c>
      <c r="E574" s="221">
        <v>2.657142857142857</v>
      </c>
      <c r="F574" s="222"/>
    </row>
    <row r="575" spans="1:6" ht="15.75" x14ac:dyDescent="0.25">
      <c r="A575" s="190">
        <f t="shared" si="11"/>
        <v>94</v>
      </c>
      <c r="B575" s="190" t="s">
        <v>3320</v>
      </c>
      <c r="C575" s="190" t="s">
        <v>3254</v>
      </c>
      <c r="D575" s="190" t="s">
        <v>2986</v>
      </c>
      <c r="E575" s="221">
        <v>2.657142857142857</v>
      </c>
      <c r="F575" s="222"/>
    </row>
    <row r="576" spans="1:6" ht="15.75" x14ac:dyDescent="0.25">
      <c r="A576" s="190">
        <f t="shared" si="11"/>
        <v>95</v>
      </c>
      <c r="B576" s="190" t="s">
        <v>3321</v>
      </c>
      <c r="C576" s="190" t="s">
        <v>3254</v>
      </c>
      <c r="D576" s="190" t="s">
        <v>2986</v>
      </c>
      <c r="E576" s="221">
        <v>2.1619047619047618</v>
      </c>
      <c r="F576" s="222"/>
    </row>
    <row r="577" spans="1:6" ht="15.75" x14ac:dyDescent="0.25">
      <c r="A577" s="190">
        <f t="shared" si="11"/>
        <v>96</v>
      </c>
      <c r="B577" s="190" t="s">
        <v>3322</v>
      </c>
      <c r="C577" s="190" t="s">
        <v>3254</v>
      </c>
      <c r="D577" s="190" t="s">
        <v>2986</v>
      </c>
      <c r="E577" s="221">
        <v>2.1619047619047618</v>
      </c>
      <c r="F577" s="222"/>
    </row>
    <row r="578" spans="1:6" ht="15.75" x14ac:dyDescent="0.25">
      <c r="A578" s="190">
        <f t="shared" si="11"/>
        <v>97</v>
      </c>
      <c r="B578" s="190" t="s">
        <v>3323</v>
      </c>
      <c r="C578" s="190" t="s">
        <v>3324</v>
      </c>
      <c r="D578" s="190" t="s">
        <v>2986</v>
      </c>
      <c r="E578" s="221">
        <v>2.2571428571428571</v>
      </c>
      <c r="F578" s="222"/>
    </row>
    <row r="579" spans="1:6" ht="15.75" x14ac:dyDescent="0.25">
      <c r="A579" s="190">
        <f t="shared" si="11"/>
        <v>98</v>
      </c>
      <c r="B579" s="190" t="s">
        <v>3325</v>
      </c>
      <c r="C579" s="190" t="s">
        <v>3324</v>
      </c>
      <c r="D579" s="190" t="s">
        <v>2986</v>
      </c>
      <c r="E579" s="221">
        <v>4.5142857142857142</v>
      </c>
      <c r="F579" s="222"/>
    </row>
    <row r="580" spans="1:6" ht="15.75" x14ac:dyDescent="0.25">
      <c r="A580" s="190">
        <f t="shared" si="11"/>
        <v>99</v>
      </c>
      <c r="B580" s="190" t="s">
        <v>3326</v>
      </c>
      <c r="C580" s="190" t="s">
        <v>3327</v>
      </c>
      <c r="D580" s="190" t="s">
        <v>2986</v>
      </c>
      <c r="E580" s="221">
        <v>2.657142857142857</v>
      </c>
      <c r="F580" s="222"/>
    </row>
    <row r="581" spans="1:6" ht="15.75" x14ac:dyDescent="0.25">
      <c r="A581" s="190">
        <f t="shared" si="11"/>
        <v>100</v>
      </c>
      <c r="B581" s="190" t="s">
        <v>3328</v>
      </c>
      <c r="C581" s="190" t="s">
        <v>3329</v>
      </c>
      <c r="D581" s="190" t="s">
        <v>2986</v>
      </c>
      <c r="E581" s="221">
        <v>2.657142857142857</v>
      </c>
      <c r="F581" s="222"/>
    </row>
    <row r="582" spans="1:6" ht="15.75" x14ac:dyDescent="0.25">
      <c r="A582" s="190">
        <f t="shared" si="11"/>
        <v>101</v>
      </c>
      <c r="B582" s="190" t="s">
        <v>3330</v>
      </c>
      <c r="C582" s="190" t="s">
        <v>3331</v>
      </c>
      <c r="D582" s="190" t="s">
        <v>2986</v>
      </c>
      <c r="E582" s="221">
        <v>2.657142857142857</v>
      </c>
      <c r="F582" s="222"/>
    </row>
    <row r="583" spans="1:6" ht="15.75" x14ac:dyDescent="0.25">
      <c r="A583" s="190">
        <f t="shared" si="11"/>
        <v>102</v>
      </c>
      <c r="B583" s="190" t="s">
        <v>3332</v>
      </c>
      <c r="C583" s="190" t="s">
        <v>3331</v>
      </c>
      <c r="D583" s="190" t="s">
        <v>2986</v>
      </c>
      <c r="E583" s="221">
        <v>2.657142857142857</v>
      </c>
      <c r="F583" s="222"/>
    </row>
    <row r="584" spans="1:6" ht="15.75" x14ac:dyDescent="0.25">
      <c r="A584" s="190">
        <f t="shared" si="11"/>
        <v>103</v>
      </c>
      <c r="B584" s="190" t="s">
        <v>3333</v>
      </c>
      <c r="C584" s="190" t="s">
        <v>3334</v>
      </c>
      <c r="D584" s="190" t="s">
        <v>2986</v>
      </c>
      <c r="E584" s="221">
        <v>2.657142857142857</v>
      </c>
      <c r="F584" s="222"/>
    </row>
    <row r="585" spans="1:6" ht="15.75" x14ac:dyDescent="0.25">
      <c r="A585" s="190">
        <f t="shared" si="11"/>
        <v>104</v>
      </c>
      <c r="B585" s="190" t="s">
        <v>3335</v>
      </c>
      <c r="C585" s="190" t="s">
        <v>3327</v>
      </c>
      <c r="D585" s="190" t="s">
        <v>2986</v>
      </c>
      <c r="E585" s="221">
        <v>2.657142857142857</v>
      </c>
      <c r="F585" s="222"/>
    </row>
    <row r="586" spans="1:6" ht="15.75" x14ac:dyDescent="0.25">
      <c r="A586" s="190">
        <f t="shared" si="11"/>
        <v>105</v>
      </c>
      <c r="B586" s="190" t="s">
        <v>3336</v>
      </c>
      <c r="C586" s="190" t="s">
        <v>3329</v>
      </c>
      <c r="D586" s="190" t="s">
        <v>2986</v>
      </c>
      <c r="E586" s="221">
        <v>2.1619047619047618</v>
      </c>
      <c r="F586" s="222"/>
    </row>
    <row r="587" spans="1:6" ht="15.75" x14ac:dyDescent="0.25">
      <c r="A587" s="190">
        <f t="shared" si="11"/>
        <v>106</v>
      </c>
      <c r="B587" s="190" t="s">
        <v>3337</v>
      </c>
      <c r="C587" s="190" t="s">
        <v>3338</v>
      </c>
      <c r="D587" s="190" t="s">
        <v>2986</v>
      </c>
      <c r="E587" s="221">
        <v>2.2571428571428571</v>
      </c>
      <c r="F587" s="222"/>
    </row>
    <row r="588" spans="1:6" ht="15.75" x14ac:dyDescent="0.25">
      <c r="A588" s="190">
        <f t="shared" si="11"/>
        <v>107</v>
      </c>
      <c r="B588" s="190" t="s">
        <v>3339</v>
      </c>
      <c r="C588" s="190" t="s">
        <v>3338</v>
      </c>
      <c r="D588" s="190" t="s">
        <v>2986</v>
      </c>
      <c r="E588" s="221">
        <v>2.657142857142857</v>
      </c>
      <c r="F588" s="222"/>
    </row>
    <row r="589" spans="1:6" ht="15.75" x14ac:dyDescent="0.25">
      <c r="A589" s="190">
        <f t="shared" si="11"/>
        <v>108</v>
      </c>
      <c r="B589" s="190" t="s">
        <v>3340</v>
      </c>
      <c r="C589" s="190" t="s">
        <v>3341</v>
      </c>
      <c r="D589" s="190" t="s">
        <v>2986</v>
      </c>
      <c r="E589" s="221">
        <v>3.333333333333333</v>
      </c>
      <c r="F589" s="222"/>
    </row>
    <row r="590" spans="1:6" ht="15.75" x14ac:dyDescent="0.25">
      <c r="A590" s="190">
        <f t="shared" si="11"/>
        <v>109</v>
      </c>
      <c r="B590" s="190" t="s">
        <v>3342</v>
      </c>
      <c r="C590" s="190" t="s">
        <v>3341</v>
      </c>
      <c r="D590" s="190" t="s">
        <v>2986</v>
      </c>
      <c r="E590" s="221">
        <v>2.4095238095238094</v>
      </c>
      <c r="F590" s="222"/>
    </row>
    <row r="591" spans="1:6" ht="15.75" x14ac:dyDescent="0.25">
      <c r="A591" s="190">
        <f t="shared" si="11"/>
        <v>110</v>
      </c>
      <c r="B591" s="190" t="s">
        <v>3343</v>
      </c>
      <c r="C591" s="190" t="s">
        <v>3344</v>
      </c>
      <c r="D591" s="190" t="s">
        <v>2986</v>
      </c>
      <c r="E591" s="221">
        <v>5.6571428571428575</v>
      </c>
      <c r="F591" s="222"/>
    </row>
    <row r="592" spans="1:6" ht="15.75" x14ac:dyDescent="0.25">
      <c r="A592" s="190">
        <f t="shared" si="11"/>
        <v>111</v>
      </c>
      <c r="B592" s="190" t="s">
        <v>3345</v>
      </c>
      <c r="C592" s="190" t="s">
        <v>3344</v>
      </c>
      <c r="D592" s="190" t="s">
        <v>2986</v>
      </c>
      <c r="E592" s="221">
        <v>5.6571428571428575</v>
      </c>
      <c r="F592" s="222"/>
    </row>
    <row r="593" spans="1:6" ht="15.75" x14ac:dyDescent="0.25">
      <c r="A593" s="190">
        <f t="shared" si="11"/>
        <v>112</v>
      </c>
      <c r="B593" s="190" t="s">
        <v>3346</v>
      </c>
      <c r="C593" s="190" t="s">
        <v>3233</v>
      </c>
      <c r="D593" s="190" t="s">
        <v>2986</v>
      </c>
      <c r="E593" s="221">
        <v>2.657142857142857</v>
      </c>
      <c r="F593" s="222"/>
    </row>
    <row r="594" spans="1:6" ht="15.75" x14ac:dyDescent="0.25">
      <c r="A594" s="190">
        <f t="shared" si="11"/>
        <v>113</v>
      </c>
      <c r="B594" s="190" t="s">
        <v>3347</v>
      </c>
      <c r="C594" s="190" t="s">
        <v>3233</v>
      </c>
      <c r="D594" s="190" t="s">
        <v>2986</v>
      </c>
      <c r="E594" s="221">
        <v>2.657142857142857</v>
      </c>
      <c r="F594" s="222"/>
    </row>
    <row r="595" spans="1:6" ht="15.75" x14ac:dyDescent="0.25">
      <c r="A595" s="190">
        <f t="shared" si="11"/>
        <v>114</v>
      </c>
      <c r="B595" s="190" t="s">
        <v>3348</v>
      </c>
      <c r="C595" s="190" t="s">
        <v>3233</v>
      </c>
      <c r="D595" s="190" t="s">
        <v>2986</v>
      </c>
      <c r="E595" s="221">
        <v>2.657142857142857</v>
      </c>
      <c r="F595" s="222"/>
    </row>
    <row r="596" spans="1:6" ht="15.75" x14ac:dyDescent="0.25">
      <c r="A596" s="190">
        <f t="shared" si="11"/>
        <v>115</v>
      </c>
      <c r="B596" s="190" t="s">
        <v>3349</v>
      </c>
      <c r="C596" s="190" t="s">
        <v>3233</v>
      </c>
      <c r="D596" s="190" t="s">
        <v>2986</v>
      </c>
      <c r="E596" s="221">
        <v>2.657142857142857</v>
      </c>
      <c r="F596" s="222"/>
    </row>
    <row r="597" spans="1:6" ht="15.75" x14ac:dyDescent="0.25">
      <c r="A597" s="190">
        <f t="shared" si="11"/>
        <v>116</v>
      </c>
      <c r="B597" s="190" t="s">
        <v>3350</v>
      </c>
      <c r="C597" s="190" t="s">
        <v>3351</v>
      </c>
      <c r="D597" s="190" t="s">
        <v>2986</v>
      </c>
      <c r="E597" s="221">
        <v>2.2571428571428571</v>
      </c>
      <c r="F597" s="222"/>
    </row>
    <row r="598" spans="1:6" ht="15.75" x14ac:dyDescent="0.25">
      <c r="A598" s="190">
        <f t="shared" si="11"/>
        <v>117</v>
      </c>
      <c r="B598" s="190" t="s">
        <v>3352</v>
      </c>
      <c r="C598" s="190" t="s">
        <v>3351</v>
      </c>
      <c r="D598" s="190" t="s">
        <v>2986</v>
      </c>
      <c r="E598" s="221">
        <v>2.657142857142857</v>
      </c>
      <c r="F598" s="222"/>
    </row>
    <row r="599" spans="1:6" ht="15.75" x14ac:dyDescent="0.25">
      <c r="A599" s="190">
        <f t="shared" si="11"/>
        <v>118</v>
      </c>
      <c r="B599" s="190" t="s">
        <v>3353</v>
      </c>
      <c r="C599" s="190" t="s">
        <v>3351</v>
      </c>
      <c r="D599" s="190" t="s">
        <v>2986</v>
      </c>
      <c r="E599" s="221">
        <v>2.657142857142857</v>
      </c>
      <c r="F599" s="222"/>
    </row>
    <row r="600" spans="1:6" ht="15.75" x14ac:dyDescent="0.25">
      <c r="A600" s="190">
        <f t="shared" si="11"/>
        <v>119</v>
      </c>
      <c r="B600" s="190" t="s">
        <v>3354</v>
      </c>
      <c r="C600" s="190" t="s">
        <v>3351</v>
      </c>
      <c r="D600" s="190" t="s">
        <v>2986</v>
      </c>
      <c r="E600" s="221">
        <v>2.657142857142857</v>
      </c>
      <c r="F600" s="222"/>
    </row>
    <row r="601" spans="1:6" ht="15.75" x14ac:dyDescent="0.25">
      <c r="A601" s="190">
        <f t="shared" si="11"/>
        <v>120</v>
      </c>
      <c r="B601" s="190" t="s">
        <v>3355</v>
      </c>
      <c r="C601" s="190" t="s">
        <v>3356</v>
      </c>
      <c r="D601" s="190" t="s">
        <v>2986</v>
      </c>
      <c r="E601" s="221">
        <v>2.1809523809523808</v>
      </c>
      <c r="F601" s="222"/>
    </row>
    <row r="602" spans="1:6" ht="15.75" x14ac:dyDescent="0.25">
      <c r="A602" s="190">
        <f t="shared" si="11"/>
        <v>121</v>
      </c>
      <c r="B602" s="190" t="s">
        <v>3357</v>
      </c>
      <c r="C602" s="190" t="s">
        <v>3356</v>
      </c>
      <c r="D602" s="190" t="s">
        <v>2986</v>
      </c>
      <c r="E602" s="221">
        <v>2.1809523809523808</v>
      </c>
      <c r="F602" s="222"/>
    </row>
    <row r="603" spans="1:6" ht="15.75" x14ac:dyDescent="0.25">
      <c r="A603" s="190">
        <f t="shared" si="11"/>
        <v>122</v>
      </c>
      <c r="B603" s="190" t="s">
        <v>3358</v>
      </c>
      <c r="C603" s="190" t="s">
        <v>3356</v>
      </c>
      <c r="D603" s="190" t="s">
        <v>2986</v>
      </c>
      <c r="E603" s="221">
        <v>2.1809523809523808</v>
      </c>
      <c r="F603" s="222"/>
    </row>
    <row r="604" spans="1:6" ht="15.75" x14ac:dyDescent="0.25">
      <c r="A604" s="190">
        <f t="shared" si="11"/>
        <v>123</v>
      </c>
      <c r="B604" s="190" t="s">
        <v>3359</v>
      </c>
      <c r="C604" s="190" t="s">
        <v>3360</v>
      </c>
      <c r="D604" s="190" t="s">
        <v>2986</v>
      </c>
      <c r="E604" s="221">
        <v>2.657142857142857</v>
      </c>
      <c r="F604" s="222"/>
    </row>
    <row r="605" spans="1:6" ht="15.75" x14ac:dyDescent="0.25">
      <c r="A605" s="190">
        <f t="shared" si="11"/>
        <v>124</v>
      </c>
      <c r="B605" s="190" t="s">
        <v>3361</v>
      </c>
      <c r="C605" s="190" t="s">
        <v>3360</v>
      </c>
      <c r="D605" s="190" t="s">
        <v>2986</v>
      </c>
      <c r="E605" s="221">
        <v>2.657142857142857</v>
      </c>
      <c r="F605" s="222"/>
    </row>
    <row r="606" spans="1:6" ht="15.75" x14ac:dyDescent="0.25">
      <c r="A606" s="190">
        <f t="shared" si="11"/>
        <v>125</v>
      </c>
      <c r="B606" s="190" t="s">
        <v>3362</v>
      </c>
      <c r="C606" s="190" t="s">
        <v>3360</v>
      </c>
      <c r="D606" s="190" t="s">
        <v>2986</v>
      </c>
      <c r="E606" s="221">
        <v>2.657142857142857</v>
      </c>
      <c r="F606" s="222"/>
    </row>
    <row r="607" spans="1:6" ht="15.75" x14ac:dyDescent="0.25">
      <c r="A607" s="190">
        <f t="shared" si="11"/>
        <v>126</v>
      </c>
      <c r="B607" s="190" t="s">
        <v>3363</v>
      </c>
      <c r="C607" s="190" t="s">
        <v>3360</v>
      </c>
      <c r="D607" s="190" t="s">
        <v>2986</v>
      </c>
      <c r="E607" s="221">
        <v>2.657142857142857</v>
      </c>
      <c r="F607" s="222"/>
    </row>
    <row r="608" spans="1:6" ht="15.75" x14ac:dyDescent="0.25">
      <c r="A608" s="190">
        <f t="shared" si="11"/>
        <v>127</v>
      </c>
      <c r="B608" s="190" t="s">
        <v>3364</v>
      </c>
      <c r="C608" s="190" t="s">
        <v>3248</v>
      </c>
      <c r="D608" s="190" t="s">
        <v>2986</v>
      </c>
      <c r="E608" s="221">
        <v>2.1714285714285713</v>
      </c>
      <c r="F608" s="222"/>
    </row>
    <row r="609" spans="1:6" ht="15.75" x14ac:dyDescent="0.25">
      <c r="A609" s="190">
        <f t="shared" si="11"/>
        <v>128</v>
      </c>
      <c r="B609" s="190" t="s">
        <v>3365</v>
      </c>
      <c r="C609" s="190" t="s">
        <v>3236</v>
      </c>
      <c r="D609" s="190" t="s">
        <v>2986</v>
      </c>
      <c r="E609" s="221">
        <v>3.6095238095238096</v>
      </c>
      <c r="F609" s="222"/>
    </row>
    <row r="610" spans="1:6" ht="15.75" x14ac:dyDescent="0.25">
      <c r="A610" s="190">
        <f t="shared" si="11"/>
        <v>129</v>
      </c>
      <c r="B610" s="190" t="s">
        <v>3366</v>
      </c>
      <c r="C610" s="190" t="s">
        <v>3236</v>
      </c>
      <c r="D610" s="190" t="s">
        <v>2986</v>
      </c>
      <c r="E610" s="221">
        <v>3.6095238095238096</v>
      </c>
      <c r="F610" s="222"/>
    </row>
    <row r="611" spans="1:6" ht="15.75" x14ac:dyDescent="0.25">
      <c r="A611" s="190">
        <f t="shared" si="11"/>
        <v>130</v>
      </c>
      <c r="B611" s="190" t="s">
        <v>3367</v>
      </c>
      <c r="C611" s="190" t="s">
        <v>3368</v>
      </c>
      <c r="D611" s="190" t="s">
        <v>2986</v>
      </c>
      <c r="E611" s="221">
        <v>3.4285714285714284</v>
      </c>
      <c r="F611" s="222"/>
    </row>
    <row r="612" spans="1:6" ht="15.75" x14ac:dyDescent="0.25">
      <c r="A612" s="190">
        <f t="shared" ref="A612:A675" si="12">A611+1</f>
        <v>131</v>
      </c>
      <c r="B612" s="190" t="s">
        <v>3369</v>
      </c>
      <c r="C612" s="190" t="s">
        <v>3370</v>
      </c>
      <c r="D612" s="190" t="s">
        <v>2986</v>
      </c>
      <c r="E612" s="221">
        <v>6.4857142857142849</v>
      </c>
      <c r="F612" s="222"/>
    </row>
    <row r="613" spans="1:6" ht="15.75" x14ac:dyDescent="0.25">
      <c r="A613" s="190">
        <f t="shared" si="12"/>
        <v>132</v>
      </c>
      <c r="B613" s="190" t="s">
        <v>3371</v>
      </c>
      <c r="C613" s="190" t="s">
        <v>3372</v>
      </c>
      <c r="D613" s="190" t="s">
        <v>2986</v>
      </c>
      <c r="E613" s="221">
        <v>2.3428571428571425</v>
      </c>
      <c r="F613" s="222"/>
    </row>
    <row r="614" spans="1:6" ht="15.75" x14ac:dyDescent="0.25">
      <c r="A614" s="190">
        <f t="shared" si="12"/>
        <v>133</v>
      </c>
      <c r="B614" s="190" t="s">
        <v>3373</v>
      </c>
      <c r="C614" s="190" t="s">
        <v>3374</v>
      </c>
      <c r="D614" s="190" t="s">
        <v>2986</v>
      </c>
      <c r="E614" s="221">
        <v>2.3428571428571425</v>
      </c>
      <c r="F614" s="222"/>
    </row>
    <row r="615" spans="1:6" ht="15.75" x14ac:dyDescent="0.25">
      <c r="A615" s="190">
        <f t="shared" si="12"/>
        <v>134</v>
      </c>
      <c r="B615" s="190" t="s">
        <v>3375</v>
      </c>
      <c r="C615" s="190" t="s">
        <v>3376</v>
      </c>
      <c r="D615" s="190" t="s">
        <v>2986</v>
      </c>
      <c r="E615" s="221">
        <v>9.5238095238095233E-2</v>
      </c>
      <c r="F615" s="222"/>
    </row>
    <row r="616" spans="1:6" ht="15.75" x14ac:dyDescent="0.25">
      <c r="A616" s="190">
        <f t="shared" si="12"/>
        <v>135</v>
      </c>
      <c r="B616" s="190" t="s">
        <v>3377</v>
      </c>
      <c r="C616" s="190" t="s">
        <v>3378</v>
      </c>
      <c r="D616" s="190" t="s">
        <v>2986</v>
      </c>
      <c r="E616" s="221">
        <v>13.142857142857142</v>
      </c>
      <c r="F616" s="222"/>
    </row>
    <row r="617" spans="1:6" ht="15.75" x14ac:dyDescent="0.25">
      <c r="A617" s="190">
        <f t="shared" si="12"/>
        <v>136</v>
      </c>
      <c r="B617" s="190" t="s">
        <v>3379</v>
      </c>
      <c r="C617" s="190" t="s">
        <v>3378</v>
      </c>
      <c r="D617" s="190" t="s">
        <v>2986</v>
      </c>
      <c r="E617" s="221">
        <v>10.228571428571428</v>
      </c>
      <c r="F617" s="222"/>
    </row>
    <row r="618" spans="1:6" ht="15.75" x14ac:dyDescent="0.25">
      <c r="A618" s="190">
        <f t="shared" si="12"/>
        <v>137</v>
      </c>
      <c r="B618" s="190" t="s">
        <v>3380</v>
      </c>
      <c r="C618" s="190" t="s">
        <v>3378</v>
      </c>
      <c r="D618" s="190" t="s">
        <v>2986</v>
      </c>
      <c r="E618" s="221">
        <v>11.77142857142857</v>
      </c>
      <c r="F618" s="222"/>
    </row>
    <row r="619" spans="1:6" ht="15.75" x14ac:dyDescent="0.25">
      <c r="A619" s="190">
        <f t="shared" si="12"/>
        <v>138</v>
      </c>
      <c r="B619" s="190" t="s">
        <v>3381</v>
      </c>
      <c r="C619" s="190" t="s">
        <v>3378</v>
      </c>
      <c r="D619" s="190" t="s">
        <v>2986</v>
      </c>
      <c r="E619" s="221">
        <v>3.8952380952380947</v>
      </c>
      <c r="F619" s="222"/>
    </row>
    <row r="620" spans="1:6" ht="15.75" x14ac:dyDescent="0.25">
      <c r="A620" s="190">
        <f t="shared" si="12"/>
        <v>139</v>
      </c>
      <c r="B620" s="190" t="s">
        <v>3382</v>
      </c>
      <c r="C620" s="190" t="s">
        <v>3378</v>
      </c>
      <c r="D620" s="190" t="s">
        <v>2986</v>
      </c>
      <c r="E620" s="221">
        <v>2.8380952380952378</v>
      </c>
      <c r="F620" s="222"/>
    </row>
    <row r="621" spans="1:6" ht="15.75" x14ac:dyDescent="0.25">
      <c r="A621" s="190">
        <f t="shared" si="12"/>
        <v>140</v>
      </c>
      <c r="B621" s="190" t="s">
        <v>3383</v>
      </c>
      <c r="C621" s="190" t="s">
        <v>3378</v>
      </c>
      <c r="D621" s="190" t="s">
        <v>2986</v>
      </c>
      <c r="E621" s="221">
        <v>4.4000000000000004</v>
      </c>
      <c r="F621" s="222"/>
    </row>
    <row r="622" spans="1:6" ht="15.75" x14ac:dyDescent="0.25">
      <c r="A622" s="190">
        <f t="shared" si="12"/>
        <v>141</v>
      </c>
      <c r="B622" s="190" t="s">
        <v>3384</v>
      </c>
      <c r="C622" s="190" t="s">
        <v>3334</v>
      </c>
      <c r="D622" s="190" t="s">
        <v>2986</v>
      </c>
      <c r="E622" s="221">
        <v>4.2761904761904761</v>
      </c>
      <c r="F622" s="222"/>
    </row>
    <row r="623" spans="1:6" ht="15.75" x14ac:dyDescent="0.25">
      <c r="A623" s="190">
        <f t="shared" si="12"/>
        <v>142</v>
      </c>
      <c r="B623" s="190" t="s">
        <v>3385</v>
      </c>
      <c r="C623" s="190" t="s">
        <v>3386</v>
      </c>
      <c r="D623" s="190" t="s">
        <v>2986</v>
      </c>
      <c r="E623" s="221">
        <v>3.5523809523809522</v>
      </c>
      <c r="F623" s="222"/>
    </row>
    <row r="624" spans="1:6" ht="15.75" x14ac:dyDescent="0.25">
      <c r="A624" s="190">
        <f t="shared" si="12"/>
        <v>143</v>
      </c>
      <c r="B624" s="190" t="s">
        <v>3387</v>
      </c>
      <c r="C624" s="190" t="s">
        <v>3388</v>
      </c>
      <c r="D624" s="190" t="s">
        <v>2986</v>
      </c>
      <c r="E624" s="221">
        <v>8.4761904761904763</v>
      </c>
      <c r="F624" s="222"/>
    </row>
    <row r="625" spans="1:6" ht="15.75" x14ac:dyDescent="0.25">
      <c r="A625" s="190">
        <f t="shared" si="12"/>
        <v>144</v>
      </c>
      <c r="B625" s="190" t="s">
        <v>3389</v>
      </c>
      <c r="C625" s="190" t="s">
        <v>3390</v>
      </c>
      <c r="D625" s="190" t="s">
        <v>2986</v>
      </c>
      <c r="E625" s="221">
        <v>2.3523809523809525</v>
      </c>
      <c r="F625" s="222"/>
    </row>
    <row r="626" spans="1:6" ht="15.75" x14ac:dyDescent="0.25">
      <c r="A626" s="190">
        <f t="shared" si="12"/>
        <v>145</v>
      </c>
      <c r="B626" s="190" t="s">
        <v>3391</v>
      </c>
      <c r="C626" s="190"/>
      <c r="D626" s="190"/>
      <c r="E626" s="221">
        <v>0</v>
      </c>
      <c r="F626" s="222"/>
    </row>
    <row r="627" spans="1:6" ht="15.75" x14ac:dyDescent="0.25">
      <c r="A627" s="190">
        <f t="shared" si="12"/>
        <v>146</v>
      </c>
      <c r="B627" s="190" t="s">
        <v>3392</v>
      </c>
      <c r="C627" s="190" t="s">
        <v>3393</v>
      </c>
      <c r="D627" s="190" t="s">
        <v>2940</v>
      </c>
      <c r="E627" s="221">
        <v>2.7904761904761903</v>
      </c>
      <c r="F627" s="222"/>
    </row>
    <row r="628" spans="1:6" ht="15.75" x14ac:dyDescent="0.25">
      <c r="A628" s="190">
        <f t="shared" si="12"/>
        <v>147</v>
      </c>
      <c r="B628" s="190" t="s">
        <v>3394</v>
      </c>
      <c r="C628" s="190" t="s">
        <v>3393</v>
      </c>
      <c r="D628" s="190" t="s">
        <v>2940</v>
      </c>
      <c r="E628" s="221">
        <v>3.1238095238095234</v>
      </c>
      <c r="F628" s="222"/>
    </row>
    <row r="629" spans="1:6" ht="15.75" x14ac:dyDescent="0.25">
      <c r="A629" s="190">
        <f t="shared" si="12"/>
        <v>148</v>
      </c>
      <c r="B629" s="190" t="s">
        <v>3395</v>
      </c>
      <c r="C629" s="190" t="s">
        <v>3393</v>
      </c>
      <c r="D629" s="190" t="s">
        <v>2940</v>
      </c>
      <c r="E629" s="221">
        <v>1.9142857142857139</v>
      </c>
      <c r="F629" s="222"/>
    </row>
    <row r="630" spans="1:6" ht="15.75" x14ac:dyDescent="0.25">
      <c r="A630" s="190">
        <f t="shared" si="12"/>
        <v>149</v>
      </c>
      <c r="B630" s="190" t="s">
        <v>3396</v>
      </c>
      <c r="C630" s="190" t="s">
        <v>3397</v>
      </c>
      <c r="D630" s="190" t="s">
        <v>2940</v>
      </c>
      <c r="E630" s="221">
        <v>1.0952380952380951</v>
      </c>
      <c r="F630" s="222"/>
    </row>
    <row r="631" spans="1:6" ht="15.75" x14ac:dyDescent="0.25">
      <c r="A631" s="190">
        <f t="shared" si="12"/>
        <v>150</v>
      </c>
      <c r="B631" s="190" t="s">
        <v>3398</v>
      </c>
      <c r="C631" s="190" t="s">
        <v>3397</v>
      </c>
      <c r="D631" s="190" t="s">
        <v>2940</v>
      </c>
      <c r="E631" s="221">
        <v>0.44761904761904758</v>
      </c>
      <c r="F631" s="222"/>
    </row>
    <row r="632" spans="1:6" ht="15.75" x14ac:dyDescent="0.25">
      <c r="A632" s="190">
        <f t="shared" si="12"/>
        <v>151</v>
      </c>
      <c r="B632" s="190" t="s">
        <v>3399</v>
      </c>
      <c r="C632" s="190" t="s">
        <v>3397</v>
      </c>
      <c r="D632" s="190" t="s">
        <v>2940</v>
      </c>
      <c r="E632" s="221">
        <v>0.80476190476190468</v>
      </c>
      <c r="F632" s="222"/>
    </row>
    <row r="633" spans="1:6" ht="15.75" x14ac:dyDescent="0.25">
      <c r="A633" s="190">
        <f t="shared" si="12"/>
        <v>152</v>
      </c>
      <c r="B633" s="190" t="s">
        <v>3400</v>
      </c>
      <c r="C633" s="190" t="s">
        <v>3397</v>
      </c>
      <c r="D633" s="190" t="s">
        <v>2940</v>
      </c>
      <c r="E633" s="221">
        <v>0.94761904761904758</v>
      </c>
      <c r="F633" s="222"/>
    </row>
    <row r="634" spans="1:6" ht="15.75" x14ac:dyDescent="0.25">
      <c r="A634" s="190">
        <f t="shared" si="12"/>
        <v>153</v>
      </c>
      <c r="B634" s="190" t="s">
        <v>3401</v>
      </c>
      <c r="C634" s="190" t="s">
        <v>3397</v>
      </c>
      <c r="D634" s="190" t="s">
        <v>2940</v>
      </c>
      <c r="E634" s="221">
        <v>1.9857142857142855</v>
      </c>
      <c r="F634" s="222"/>
    </row>
    <row r="635" spans="1:6" ht="15.75" x14ac:dyDescent="0.25">
      <c r="A635" s="190">
        <f t="shared" si="12"/>
        <v>154</v>
      </c>
      <c r="B635" s="190" t="s">
        <v>3402</v>
      </c>
      <c r="C635" s="190" t="s">
        <v>3397</v>
      </c>
      <c r="D635" s="190" t="s">
        <v>2986</v>
      </c>
      <c r="E635" s="221">
        <v>1</v>
      </c>
      <c r="F635" s="222"/>
    </row>
    <row r="636" spans="1:6" ht="15.75" x14ac:dyDescent="0.25">
      <c r="A636" s="190">
        <f t="shared" si="12"/>
        <v>155</v>
      </c>
      <c r="B636" s="190" t="s">
        <v>3403</v>
      </c>
      <c r="C636" s="190" t="s">
        <v>3404</v>
      </c>
      <c r="D636" s="190" t="s">
        <v>2986</v>
      </c>
      <c r="E636" s="221"/>
      <c r="F636" s="222"/>
    </row>
    <row r="637" spans="1:6" ht="15.75" x14ac:dyDescent="0.25">
      <c r="A637" s="190">
        <f t="shared" si="12"/>
        <v>156</v>
      </c>
      <c r="B637" s="190"/>
      <c r="C637" s="190" t="s">
        <v>3405</v>
      </c>
      <c r="D637" s="190"/>
      <c r="E637" s="221"/>
      <c r="F637" s="222"/>
    </row>
    <row r="638" spans="1:6" ht="15.75" x14ac:dyDescent="0.25">
      <c r="A638" s="190">
        <f t="shared" si="12"/>
        <v>157</v>
      </c>
      <c r="B638" s="190" t="s">
        <v>3079</v>
      </c>
      <c r="C638" s="190" t="s">
        <v>3406</v>
      </c>
      <c r="D638" s="190" t="s">
        <v>2986</v>
      </c>
      <c r="E638" s="221"/>
      <c r="F638" s="222"/>
    </row>
    <row r="639" spans="1:6" ht="15.75" x14ac:dyDescent="0.25">
      <c r="A639" s="190">
        <f t="shared" si="12"/>
        <v>158</v>
      </c>
      <c r="B639" s="190"/>
      <c r="C639" s="190" t="s">
        <v>3407</v>
      </c>
      <c r="D639" s="190"/>
      <c r="E639" s="221"/>
      <c r="F639" s="222"/>
    </row>
    <row r="640" spans="1:6" ht="15.75" x14ac:dyDescent="0.25">
      <c r="A640" s="190">
        <f t="shared" si="12"/>
        <v>159</v>
      </c>
      <c r="B640" s="190" t="s">
        <v>3079</v>
      </c>
      <c r="C640" s="190" t="s">
        <v>3408</v>
      </c>
      <c r="D640" s="190" t="s">
        <v>2986</v>
      </c>
      <c r="E640" s="221">
        <v>5.6190476190476195</v>
      </c>
      <c r="F640" s="222"/>
    </row>
    <row r="641" spans="1:6" ht="15.75" x14ac:dyDescent="0.25">
      <c r="A641" s="190">
        <f t="shared" si="12"/>
        <v>160</v>
      </c>
      <c r="B641" s="190"/>
      <c r="C641" s="190" t="s">
        <v>3409</v>
      </c>
      <c r="D641" s="190"/>
      <c r="E641" s="221"/>
      <c r="F641" s="222"/>
    </row>
    <row r="642" spans="1:6" ht="15.75" x14ac:dyDescent="0.25">
      <c r="A642" s="190">
        <f t="shared" si="12"/>
        <v>161</v>
      </c>
      <c r="B642" s="190"/>
      <c r="C642" s="190" t="s">
        <v>3410</v>
      </c>
      <c r="D642" s="190" t="s">
        <v>2986</v>
      </c>
      <c r="E642" s="221">
        <v>7.1714285714285717</v>
      </c>
      <c r="F642" s="222"/>
    </row>
    <row r="643" spans="1:6" ht="15.75" x14ac:dyDescent="0.25">
      <c r="A643" s="190">
        <f t="shared" si="12"/>
        <v>162</v>
      </c>
      <c r="B643" s="190"/>
      <c r="C643" s="190" t="s">
        <v>3409</v>
      </c>
      <c r="D643" s="190"/>
      <c r="E643" s="221"/>
      <c r="F643" s="222"/>
    </row>
    <row r="644" spans="1:6" ht="15.75" x14ac:dyDescent="0.25">
      <c r="A644" s="190">
        <f t="shared" si="12"/>
        <v>163</v>
      </c>
      <c r="B644" s="190"/>
      <c r="C644" s="190" t="s">
        <v>3411</v>
      </c>
      <c r="D644" s="190" t="s">
        <v>2986</v>
      </c>
      <c r="E644" s="221">
        <v>8.1142857142857139</v>
      </c>
      <c r="F644" s="222"/>
    </row>
    <row r="645" spans="1:6" ht="15.75" x14ac:dyDescent="0.25">
      <c r="A645" s="190">
        <f t="shared" si="12"/>
        <v>164</v>
      </c>
      <c r="B645" s="190"/>
      <c r="C645" s="190" t="s">
        <v>3412</v>
      </c>
      <c r="D645" s="190"/>
      <c r="E645" s="221"/>
      <c r="F645" s="222"/>
    </row>
    <row r="646" spans="1:6" ht="15.75" x14ac:dyDescent="0.25">
      <c r="A646" s="190">
        <f t="shared" si="12"/>
        <v>165</v>
      </c>
      <c r="B646" s="190"/>
      <c r="C646" s="190" t="s">
        <v>3413</v>
      </c>
      <c r="D646" s="190" t="s">
        <v>2986</v>
      </c>
      <c r="E646" s="221">
        <v>8.4761904761904763</v>
      </c>
      <c r="F646" s="222"/>
    </row>
    <row r="647" spans="1:6" ht="15.75" x14ac:dyDescent="0.25">
      <c r="A647" s="190">
        <f t="shared" si="12"/>
        <v>166</v>
      </c>
      <c r="B647" s="190"/>
      <c r="C647" s="190" t="s">
        <v>3412</v>
      </c>
      <c r="D647" s="190"/>
      <c r="E647" s="221"/>
      <c r="F647" s="222"/>
    </row>
    <row r="648" spans="1:6" ht="15.75" x14ac:dyDescent="0.25">
      <c r="A648" s="190">
        <f t="shared" si="12"/>
        <v>167</v>
      </c>
      <c r="B648" s="190"/>
      <c r="C648" s="190" t="s">
        <v>3414</v>
      </c>
      <c r="D648" s="190" t="s">
        <v>2986</v>
      </c>
      <c r="E648" s="221">
        <v>2.4666666666666663</v>
      </c>
      <c r="F648" s="222"/>
    </row>
    <row r="649" spans="1:6" ht="15.75" x14ac:dyDescent="0.25">
      <c r="A649" s="190">
        <f t="shared" si="12"/>
        <v>168</v>
      </c>
      <c r="B649" s="190"/>
      <c r="C649" s="190" t="s">
        <v>3412</v>
      </c>
      <c r="D649" s="190"/>
      <c r="E649" s="221"/>
      <c r="F649" s="222"/>
    </row>
    <row r="650" spans="1:6" ht="15.75" x14ac:dyDescent="0.25">
      <c r="A650" s="190">
        <f t="shared" si="12"/>
        <v>169</v>
      </c>
      <c r="B650" s="190"/>
      <c r="C650" s="190" t="s">
        <v>3415</v>
      </c>
      <c r="D650" s="190" t="s">
        <v>2986</v>
      </c>
      <c r="E650" s="221">
        <v>2.4666666666666663</v>
      </c>
      <c r="F650" s="222"/>
    </row>
    <row r="651" spans="1:6" ht="15.75" x14ac:dyDescent="0.25">
      <c r="A651" s="190">
        <f t="shared" si="12"/>
        <v>170</v>
      </c>
      <c r="B651" s="190"/>
      <c r="C651" s="190" t="s">
        <v>3412</v>
      </c>
      <c r="D651" s="190"/>
      <c r="E651" s="221"/>
      <c r="F651" s="222"/>
    </row>
    <row r="652" spans="1:6" ht="15.75" x14ac:dyDescent="0.25">
      <c r="A652" s="190">
        <f t="shared" si="12"/>
        <v>171</v>
      </c>
      <c r="B652" s="190"/>
      <c r="C652" s="190" t="s">
        <v>3416</v>
      </c>
      <c r="D652" s="190" t="s">
        <v>2986</v>
      </c>
      <c r="E652" s="221">
        <v>4.1619047619047622</v>
      </c>
      <c r="F652" s="222"/>
    </row>
    <row r="653" spans="1:6" ht="15.75" x14ac:dyDescent="0.25">
      <c r="A653" s="190">
        <f t="shared" si="12"/>
        <v>172</v>
      </c>
      <c r="B653" s="190"/>
      <c r="C653" s="190" t="s">
        <v>3412</v>
      </c>
      <c r="D653" s="190"/>
      <c r="E653" s="221"/>
      <c r="F653" s="222"/>
    </row>
    <row r="654" spans="1:6" ht="15.75" x14ac:dyDescent="0.25">
      <c r="A654" s="190">
        <f t="shared" si="12"/>
        <v>173</v>
      </c>
      <c r="B654" s="190"/>
      <c r="C654" s="190" t="s">
        <v>3417</v>
      </c>
      <c r="D654" s="190" t="s">
        <v>2986</v>
      </c>
      <c r="E654" s="221">
        <v>2.4571428571428573</v>
      </c>
      <c r="F654" s="222"/>
    </row>
    <row r="655" spans="1:6" ht="15.75" x14ac:dyDescent="0.25">
      <c r="A655" s="190">
        <f t="shared" si="12"/>
        <v>174</v>
      </c>
      <c r="B655" s="190"/>
      <c r="C655" s="190" t="s">
        <v>3405</v>
      </c>
      <c r="D655" s="190"/>
      <c r="E655" s="221"/>
      <c r="F655" s="222"/>
    </row>
    <row r="656" spans="1:6" ht="15.75" x14ac:dyDescent="0.25">
      <c r="A656" s="190">
        <f t="shared" si="12"/>
        <v>175</v>
      </c>
      <c r="B656" s="190"/>
      <c r="C656" s="190" t="s">
        <v>3418</v>
      </c>
      <c r="D656" s="190" t="s">
        <v>2986</v>
      </c>
      <c r="E656" s="221">
        <v>1.6285714285714286</v>
      </c>
      <c r="F656" s="222"/>
    </row>
    <row r="657" spans="1:6" ht="15.75" x14ac:dyDescent="0.25">
      <c r="A657" s="190">
        <f t="shared" si="12"/>
        <v>176</v>
      </c>
      <c r="B657" s="190"/>
      <c r="C657" s="190" t="s">
        <v>3405</v>
      </c>
      <c r="D657" s="190"/>
      <c r="E657" s="221"/>
      <c r="F657" s="222"/>
    </row>
    <row r="658" spans="1:6" ht="15.75" x14ac:dyDescent="0.25">
      <c r="A658" s="190">
        <f t="shared" si="12"/>
        <v>177</v>
      </c>
      <c r="B658" s="190"/>
      <c r="C658" s="190" t="s">
        <v>3419</v>
      </c>
      <c r="D658" s="190" t="s">
        <v>2986</v>
      </c>
      <c r="E658" s="221">
        <v>3.333333333333333</v>
      </c>
      <c r="F658" s="222"/>
    </row>
    <row r="659" spans="1:6" ht="15.75" x14ac:dyDescent="0.25">
      <c r="A659" s="190">
        <f t="shared" si="12"/>
        <v>178</v>
      </c>
      <c r="B659" s="190"/>
      <c r="C659" s="190" t="s">
        <v>3405</v>
      </c>
      <c r="D659" s="190"/>
      <c r="E659" s="221"/>
      <c r="F659" s="222"/>
    </row>
    <row r="660" spans="1:6" ht="15.75" x14ac:dyDescent="0.25">
      <c r="A660" s="190">
        <f t="shared" si="12"/>
        <v>179</v>
      </c>
      <c r="B660" s="190"/>
      <c r="C660" s="190" t="s">
        <v>3420</v>
      </c>
      <c r="D660" s="190" t="s">
        <v>2986</v>
      </c>
      <c r="E660" s="221">
        <v>3.3428571428571425</v>
      </c>
      <c r="F660" s="222"/>
    </row>
    <row r="661" spans="1:6" ht="15.75" x14ac:dyDescent="0.25">
      <c r="A661" s="190">
        <f t="shared" si="12"/>
        <v>180</v>
      </c>
      <c r="B661" s="190"/>
      <c r="C661" s="190" t="s">
        <v>3405</v>
      </c>
      <c r="D661" s="190"/>
      <c r="E661" s="221"/>
      <c r="F661" s="222"/>
    </row>
    <row r="662" spans="1:6" ht="15.75" x14ac:dyDescent="0.25">
      <c r="A662" s="190">
        <f t="shared" si="12"/>
        <v>181</v>
      </c>
      <c r="B662" s="190"/>
      <c r="C662" s="190" t="s">
        <v>3421</v>
      </c>
      <c r="D662" s="190" t="s">
        <v>2986</v>
      </c>
      <c r="E662" s="221">
        <v>0.89523809523809517</v>
      </c>
      <c r="F662" s="222"/>
    </row>
    <row r="663" spans="1:6" ht="15.75" x14ac:dyDescent="0.25">
      <c r="A663" s="190">
        <f t="shared" si="12"/>
        <v>182</v>
      </c>
      <c r="B663" s="190"/>
      <c r="C663" s="190" t="s">
        <v>3422</v>
      </c>
      <c r="D663" s="190"/>
      <c r="E663" s="221"/>
      <c r="F663" s="222"/>
    </row>
    <row r="664" spans="1:6" ht="15.75" x14ac:dyDescent="0.25">
      <c r="A664" s="190">
        <f t="shared" si="12"/>
        <v>183</v>
      </c>
      <c r="B664" s="190"/>
      <c r="C664" s="190" t="s">
        <v>3423</v>
      </c>
      <c r="D664" s="190" t="s">
        <v>2986</v>
      </c>
      <c r="E664" s="221">
        <v>0.69523809523809521</v>
      </c>
      <c r="F664" s="222"/>
    </row>
    <row r="665" spans="1:6" ht="15.75" x14ac:dyDescent="0.25">
      <c r="A665" s="190">
        <f t="shared" si="12"/>
        <v>184</v>
      </c>
      <c r="B665" s="190"/>
      <c r="C665" s="190" t="s">
        <v>3422</v>
      </c>
      <c r="D665" s="190"/>
      <c r="E665" s="221"/>
      <c r="F665" s="222"/>
    </row>
    <row r="666" spans="1:6" ht="15.75" x14ac:dyDescent="0.25">
      <c r="A666" s="190">
        <f t="shared" si="12"/>
        <v>185</v>
      </c>
      <c r="B666" s="190"/>
      <c r="C666" s="190" t="s">
        <v>3424</v>
      </c>
      <c r="D666" s="190" t="s">
        <v>2986</v>
      </c>
      <c r="E666" s="221">
        <v>1.9333333333333331</v>
      </c>
      <c r="F666" s="222"/>
    </row>
    <row r="667" spans="1:6" ht="15.75" x14ac:dyDescent="0.25">
      <c r="A667" s="190">
        <f t="shared" si="12"/>
        <v>186</v>
      </c>
      <c r="B667" s="190"/>
      <c r="C667" s="190" t="s">
        <v>3425</v>
      </c>
      <c r="D667" s="190"/>
      <c r="E667" s="221"/>
      <c r="F667" s="222"/>
    </row>
    <row r="668" spans="1:6" ht="15.75" x14ac:dyDescent="0.25">
      <c r="A668" s="190">
        <f t="shared" si="12"/>
        <v>187</v>
      </c>
      <c r="B668" s="190"/>
      <c r="C668" s="190" t="s">
        <v>3426</v>
      </c>
      <c r="D668" s="190" t="s">
        <v>2986</v>
      </c>
      <c r="E668" s="221">
        <v>2.2571428571428571</v>
      </c>
      <c r="F668" s="222"/>
    </row>
    <row r="669" spans="1:6" ht="15.75" x14ac:dyDescent="0.25">
      <c r="A669" s="190">
        <f t="shared" si="12"/>
        <v>188</v>
      </c>
      <c r="B669" s="190"/>
      <c r="C669" s="190" t="s">
        <v>3422</v>
      </c>
      <c r="D669" s="190"/>
      <c r="E669" s="221"/>
      <c r="F669" s="222"/>
    </row>
    <row r="670" spans="1:6" ht="15.75" x14ac:dyDescent="0.25">
      <c r="A670" s="190">
        <f t="shared" si="12"/>
        <v>189</v>
      </c>
      <c r="B670" s="190"/>
      <c r="C670" s="190" t="s">
        <v>3427</v>
      </c>
      <c r="D670" s="190" t="s">
        <v>2986</v>
      </c>
      <c r="E670" s="221">
        <v>1.6666666666666665</v>
      </c>
      <c r="F670" s="222"/>
    </row>
    <row r="671" spans="1:6" ht="15.75" x14ac:dyDescent="0.25">
      <c r="A671" s="190">
        <f t="shared" si="12"/>
        <v>190</v>
      </c>
      <c r="B671" s="190"/>
      <c r="C671" s="190" t="s">
        <v>3422</v>
      </c>
      <c r="D671" s="190"/>
      <c r="E671" s="221"/>
      <c r="F671" s="222"/>
    </row>
    <row r="672" spans="1:6" ht="15.75" x14ac:dyDescent="0.25">
      <c r="A672" s="190">
        <f t="shared" si="12"/>
        <v>191</v>
      </c>
      <c r="B672" s="190"/>
      <c r="C672" s="190" t="s">
        <v>3428</v>
      </c>
      <c r="D672" s="190" t="s">
        <v>2986</v>
      </c>
      <c r="E672" s="221">
        <v>8.7047619047619058</v>
      </c>
      <c r="F672" s="222"/>
    </row>
    <row r="673" spans="1:6" ht="15.75" x14ac:dyDescent="0.25">
      <c r="A673" s="190">
        <f t="shared" si="12"/>
        <v>192</v>
      </c>
      <c r="B673" s="190"/>
      <c r="C673" s="190" t="s">
        <v>3405</v>
      </c>
      <c r="D673" s="190"/>
      <c r="E673" s="221"/>
      <c r="F673" s="222"/>
    </row>
    <row r="674" spans="1:6" ht="15.75" x14ac:dyDescent="0.25">
      <c r="A674" s="190">
        <f t="shared" si="12"/>
        <v>193</v>
      </c>
      <c r="B674" s="190"/>
      <c r="C674" s="190" t="s">
        <v>3429</v>
      </c>
      <c r="D674" s="190" t="s">
        <v>2986</v>
      </c>
      <c r="E674" s="221">
        <v>0.3619047619047619</v>
      </c>
      <c r="F674" s="222"/>
    </row>
    <row r="675" spans="1:6" ht="15.75" x14ac:dyDescent="0.25">
      <c r="A675" s="190">
        <f t="shared" si="12"/>
        <v>194</v>
      </c>
      <c r="B675" s="190"/>
      <c r="C675" s="190" t="s">
        <v>3422</v>
      </c>
      <c r="D675" s="190"/>
      <c r="E675" s="221"/>
      <c r="F675" s="222"/>
    </row>
    <row r="676" spans="1:6" ht="15.75" x14ac:dyDescent="0.25">
      <c r="A676" s="190">
        <f t="shared" ref="A676:A739" si="13">A675+1</f>
        <v>195</v>
      </c>
      <c r="B676" s="190"/>
      <c r="C676" s="190" t="s">
        <v>3430</v>
      </c>
      <c r="D676" s="190" t="s">
        <v>2986</v>
      </c>
      <c r="E676" s="221">
        <v>0.2857142857142857</v>
      </c>
      <c r="F676" s="222"/>
    </row>
    <row r="677" spans="1:6" ht="15.75" x14ac:dyDescent="0.25">
      <c r="A677" s="190">
        <f t="shared" si="13"/>
        <v>196</v>
      </c>
      <c r="B677" s="190"/>
      <c r="C677" s="190" t="s">
        <v>3422</v>
      </c>
      <c r="D677" s="190"/>
      <c r="E677" s="221"/>
      <c r="F677" s="222"/>
    </row>
    <row r="678" spans="1:6" ht="15.75" x14ac:dyDescent="0.25">
      <c r="A678" s="190">
        <f t="shared" si="13"/>
        <v>197</v>
      </c>
      <c r="B678" s="190"/>
      <c r="C678" s="190" t="s">
        <v>3431</v>
      </c>
      <c r="D678" s="190" t="s">
        <v>2986</v>
      </c>
      <c r="E678" s="221">
        <v>0.3619047619047619</v>
      </c>
      <c r="F678" s="222"/>
    </row>
    <row r="679" spans="1:6" ht="15.75" x14ac:dyDescent="0.25">
      <c r="A679" s="190">
        <f t="shared" si="13"/>
        <v>198</v>
      </c>
      <c r="B679" s="190"/>
      <c r="C679" s="190" t="s">
        <v>3422</v>
      </c>
      <c r="D679" s="190"/>
      <c r="E679" s="221"/>
      <c r="F679" s="222"/>
    </row>
    <row r="680" spans="1:6" ht="15.75" x14ac:dyDescent="0.25">
      <c r="A680" s="190">
        <f t="shared" si="13"/>
        <v>199</v>
      </c>
      <c r="B680" s="190"/>
      <c r="C680" s="190" t="s">
        <v>3432</v>
      </c>
      <c r="D680" s="190" t="s">
        <v>2986</v>
      </c>
      <c r="E680" s="221">
        <v>0.89523809523809517</v>
      </c>
      <c r="F680" s="222"/>
    </row>
    <row r="681" spans="1:6" ht="15.75" x14ac:dyDescent="0.25">
      <c r="A681" s="190">
        <f t="shared" si="13"/>
        <v>200</v>
      </c>
      <c r="B681" s="190"/>
      <c r="C681" s="190" t="s">
        <v>3422</v>
      </c>
      <c r="D681" s="190"/>
      <c r="E681" s="221"/>
      <c r="F681" s="222"/>
    </row>
    <row r="682" spans="1:6" ht="15.75" x14ac:dyDescent="0.25">
      <c r="A682" s="190">
        <f t="shared" si="13"/>
        <v>201</v>
      </c>
      <c r="B682" s="190"/>
      <c r="C682" s="190"/>
      <c r="D682" s="190"/>
      <c r="E682" s="221"/>
      <c r="F682" s="222"/>
    </row>
    <row r="683" spans="1:6" ht="15.75" x14ac:dyDescent="0.25">
      <c r="A683" s="190">
        <f t="shared" si="13"/>
        <v>202</v>
      </c>
      <c r="B683" s="190"/>
      <c r="C683" s="190" t="s">
        <v>3433</v>
      </c>
      <c r="D683" s="190" t="s">
        <v>2986</v>
      </c>
      <c r="E683" s="221">
        <v>0.89523809523809517</v>
      </c>
      <c r="F683" s="222"/>
    </row>
    <row r="684" spans="1:6" ht="15.75" x14ac:dyDescent="0.25">
      <c r="A684" s="190">
        <f t="shared" si="13"/>
        <v>203</v>
      </c>
      <c r="B684" s="190"/>
      <c r="C684" s="190" t="s">
        <v>3422</v>
      </c>
      <c r="D684" s="190"/>
      <c r="E684" s="221"/>
      <c r="F684" s="222"/>
    </row>
    <row r="685" spans="1:6" ht="15.75" x14ac:dyDescent="0.25">
      <c r="A685" s="190">
        <f t="shared" si="13"/>
        <v>204</v>
      </c>
      <c r="B685" s="190"/>
      <c r="C685" s="190" t="s">
        <v>3434</v>
      </c>
      <c r="D685" s="190" t="s">
        <v>2986</v>
      </c>
      <c r="E685" s="221">
        <v>1.1285714285714286</v>
      </c>
      <c r="F685" s="222"/>
    </row>
    <row r="686" spans="1:6" ht="15.75" x14ac:dyDescent="0.25">
      <c r="A686" s="190">
        <f t="shared" si="13"/>
        <v>205</v>
      </c>
      <c r="B686" s="190"/>
      <c r="C686" s="190" t="s">
        <v>3422</v>
      </c>
      <c r="D686" s="190"/>
      <c r="E686" s="221"/>
      <c r="F686" s="222"/>
    </row>
    <row r="687" spans="1:6" ht="15.75" x14ac:dyDescent="0.25">
      <c r="A687" s="190">
        <f t="shared" si="13"/>
        <v>206</v>
      </c>
      <c r="B687" s="190"/>
      <c r="C687" s="190" t="s">
        <v>3435</v>
      </c>
      <c r="D687" s="190" t="s">
        <v>2986</v>
      </c>
      <c r="E687" s="221">
        <v>2.2190476190476192</v>
      </c>
      <c r="F687" s="222"/>
    </row>
    <row r="688" spans="1:6" ht="15.75" x14ac:dyDescent="0.25">
      <c r="A688" s="190">
        <f t="shared" si="13"/>
        <v>207</v>
      </c>
      <c r="B688" s="190"/>
      <c r="C688" s="190" t="s">
        <v>3422</v>
      </c>
      <c r="D688" s="190"/>
      <c r="E688" s="221"/>
      <c r="F688" s="222"/>
    </row>
    <row r="689" spans="1:6" ht="15.75" x14ac:dyDescent="0.25">
      <c r="A689" s="190">
        <f t="shared" si="13"/>
        <v>208</v>
      </c>
      <c r="B689" s="190"/>
      <c r="C689" s="190" t="s">
        <v>3436</v>
      </c>
      <c r="D689" s="190" t="s">
        <v>2986</v>
      </c>
      <c r="E689" s="221">
        <v>2.2190476190476192</v>
      </c>
      <c r="F689" s="222"/>
    </row>
    <row r="690" spans="1:6" ht="15.75" x14ac:dyDescent="0.25">
      <c r="A690" s="190">
        <f t="shared" si="13"/>
        <v>209</v>
      </c>
      <c r="B690" s="190"/>
      <c r="C690" s="190" t="s">
        <v>3422</v>
      </c>
      <c r="D690" s="190"/>
      <c r="E690" s="221"/>
      <c r="F690" s="222"/>
    </row>
    <row r="691" spans="1:6" ht="15.75" x14ac:dyDescent="0.25">
      <c r="A691" s="190">
        <f t="shared" si="13"/>
        <v>210</v>
      </c>
      <c r="B691" s="190"/>
      <c r="C691" s="190" t="s">
        <v>3437</v>
      </c>
      <c r="D691" s="190" t="s">
        <v>2986</v>
      </c>
      <c r="E691" s="221">
        <v>4.2857142857142856</v>
      </c>
      <c r="F691" s="222"/>
    </row>
    <row r="692" spans="1:6" ht="15.75" x14ac:dyDescent="0.25">
      <c r="A692" s="190">
        <f t="shared" si="13"/>
        <v>211</v>
      </c>
      <c r="B692" s="190"/>
      <c r="C692" s="190" t="s">
        <v>3438</v>
      </c>
      <c r="D692" s="190"/>
      <c r="E692" s="221"/>
      <c r="F692" s="222"/>
    </row>
    <row r="693" spans="1:6" ht="15.75" x14ac:dyDescent="0.25">
      <c r="A693" s="190">
        <f t="shared" si="13"/>
        <v>212</v>
      </c>
      <c r="B693" s="190" t="s">
        <v>3439</v>
      </c>
      <c r="C693" s="190" t="s">
        <v>3440</v>
      </c>
      <c r="D693" s="190" t="s">
        <v>2986</v>
      </c>
      <c r="E693" s="221">
        <v>3.1428571428571423</v>
      </c>
      <c r="F693" s="222"/>
    </row>
    <row r="694" spans="1:6" ht="15.75" x14ac:dyDescent="0.25">
      <c r="A694" s="190">
        <f t="shared" si="13"/>
        <v>213</v>
      </c>
      <c r="B694" s="190"/>
      <c r="C694" s="190" t="s">
        <v>3405</v>
      </c>
      <c r="D694" s="190"/>
      <c r="E694" s="221"/>
      <c r="F694" s="222"/>
    </row>
    <row r="695" spans="1:6" ht="15.75" x14ac:dyDescent="0.25">
      <c r="A695" s="190">
        <f t="shared" si="13"/>
        <v>214</v>
      </c>
      <c r="B695" s="190"/>
      <c r="C695" s="190" t="s">
        <v>3441</v>
      </c>
      <c r="D695" s="190" t="s">
        <v>2986</v>
      </c>
      <c r="E695" s="221">
        <v>3.1428571428571423</v>
      </c>
      <c r="F695" s="222"/>
    </row>
    <row r="696" spans="1:6" ht="15.75" x14ac:dyDescent="0.25">
      <c r="A696" s="190">
        <f t="shared" si="13"/>
        <v>215</v>
      </c>
      <c r="B696" s="190"/>
      <c r="C696" s="190" t="s">
        <v>3405</v>
      </c>
      <c r="D696" s="190"/>
      <c r="E696" s="221"/>
      <c r="F696" s="222"/>
    </row>
    <row r="697" spans="1:6" ht="15.75" x14ac:dyDescent="0.25">
      <c r="A697" s="190">
        <f t="shared" si="13"/>
        <v>216</v>
      </c>
      <c r="B697" s="190" t="s">
        <v>3442</v>
      </c>
      <c r="C697" s="190" t="s">
        <v>3443</v>
      </c>
      <c r="D697" s="190" t="s">
        <v>2986</v>
      </c>
      <c r="E697" s="221">
        <v>8.3428571428571416</v>
      </c>
      <c r="F697" s="222"/>
    </row>
    <row r="698" spans="1:6" ht="15.75" x14ac:dyDescent="0.25">
      <c r="A698" s="190">
        <f t="shared" si="13"/>
        <v>217</v>
      </c>
      <c r="B698" s="190"/>
      <c r="C698" s="190" t="s">
        <v>3444</v>
      </c>
      <c r="D698" s="190"/>
      <c r="E698" s="221"/>
      <c r="F698" s="222"/>
    </row>
    <row r="699" spans="1:6" ht="15.75" x14ac:dyDescent="0.25">
      <c r="A699" s="190">
        <f t="shared" si="13"/>
        <v>218</v>
      </c>
      <c r="B699" s="190" t="s">
        <v>3445</v>
      </c>
      <c r="C699" s="190" t="s">
        <v>3446</v>
      </c>
      <c r="D699" s="190" t="s">
        <v>2940</v>
      </c>
      <c r="E699" s="221">
        <v>8.4095238095238098</v>
      </c>
      <c r="F699" s="222"/>
    </row>
    <row r="700" spans="1:6" ht="15.75" x14ac:dyDescent="0.25">
      <c r="A700" s="190">
        <f t="shared" si="13"/>
        <v>219</v>
      </c>
      <c r="B700" s="190"/>
      <c r="C700" s="190" t="s">
        <v>3447</v>
      </c>
      <c r="D700" s="190"/>
      <c r="E700" s="221"/>
      <c r="F700" s="222"/>
    </row>
    <row r="701" spans="1:6" ht="15.75" x14ac:dyDescent="0.25">
      <c r="A701" s="190">
        <f t="shared" si="13"/>
        <v>220</v>
      </c>
      <c r="B701" s="190" t="s">
        <v>3448</v>
      </c>
      <c r="C701" s="190" t="s">
        <v>3449</v>
      </c>
      <c r="D701" s="190" t="s">
        <v>2940</v>
      </c>
      <c r="E701" s="221">
        <v>0.43333333333333335</v>
      </c>
      <c r="F701" s="222"/>
    </row>
    <row r="702" spans="1:6" ht="15.75" x14ac:dyDescent="0.25">
      <c r="A702" s="190">
        <f t="shared" si="13"/>
        <v>221</v>
      </c>
      <c r="B702" s="190"/>
      <c r="C702" s="190" t="s">
        <v>3422</v>
      </c>
      <c r="D702" s="190"/>
      <c r="E702" s="221"/>
      <c r="F702" s="222"/>
    </row>
    <row r="703" spans="1:6" ht="15.75" x14ac:dyDescent="0.25">
      <c r="A703" s="190">
        <f t="shared" si="13"/>
        <v>222</v>
      </c>
      <c r="B703" s="190" t="s">
        <v>3450</v>
      </c>
      <c r="C703" s="190" t="s">
        <v>3451</v>
      </c>
      <c r="D703" s="190" t="s">
        <v>2940</v>
      </c>
      <c r="E703" s="221">
        <v>2.8</v>
      </c>
      <c r="F703" s="222"/>
    </row>
    <row r="704" spans="1:6" ht="15.75" x14ac:dyDescent="0.25">
      <c r="A704" s="190">
        <f t="shared" si="13"/>
        <v>223</v>
      </c>
      <c r="B704" s="190"/>
      <c r="C704" s="190"/>
      <c r="D704" s="190"/>
      <c r="E704" s="221"/>
      <c r="F704" s="222"/>
    </row>
    <row r="705" spans="1:6" ht="15.75" x14ac:dyDescent="0.25">
      <c r="A705" s="190">
        <f t="shared" si="13"/>
        <v>224</v>
      </c>
      <c r="B705" s="190" t="s">
        <v>3452</v>
      </c>
      <c r="C705" s="190" t="s">
        <v>3453</v>
      </c>
      <c r="D705" s="190" t="s">
        <v>2940</v>
      </c>
      <c r="E705" s="221">
        <v>5.7952380952380951</v>
      </c>
      <c r="F705" s="222"/>
    </row>
    <row r="706" spans="1:6" ht="15.75" x14ac:dyDescent="0.25">
      <c r="A706" s="190">
        <f t="shared" si="13"/>
        <v>225</v>
      </c>
      <c r="B706" s="190"/>
      <c r="C706" s="190" t="s">
        <v>3405</v>
      </c>
      <c r="D706" s="190"/>
      <c r="E706" s="221"/>
      <c r="F706" s="222"/>
    </row>
    <row r="707" spans="1:6" ht="15.75" x14ac:dyDescent="0.25">
      <c r="A707" s="190">
        <f t="shared" si="13"/>
        <v>226</v>
      </c>
      <c r="B707" s="190" t="s">
        <v>3454</v>
      </c>
      <c r="C707" s="190" t="s">
        <v>3455</v>
      </c>
      <c r="D707" s="190" t="s">
        <v>2940</v>
      </c>
      <c r="E707" s="221">
        <v>1.180952380952381</v>
      </c>
      <c r="F707" s="222"/>
    </row>
    <row r="708" spans="1:6" ht="15.75" x14ac:dyDescent="0.25">
      <c r="A708" s="190">
        <f t="shared" si="13"/>
        <v>227</v>
      </c>
      <c r="B708" s="190"/>
      <c r="C708" s="190"/>
      <c r="D708" s="190"/>
      <c r="E708" s="221"/>
      <c r="F708" s="222"/>
    </row>
    <row r="709" spans="1:6" ht="15.75" x14ac:dyDescent="0.25">
      <c r="A709" s="190">
        <f t="shared" si="13"/>
        <v>228</v>
      </c>
      <c r="B709" s="190" t="s">
        <v>3456</v>
      </c>
      <c r="C709" s="190" t="s">
        <v>3457</v>
      </c>
      <c r="D709" s="190" t="s">
        <v>2940</v>
      </c>
      <c r="E709" s="221">
        <v>2.5238095238095237</v>
      </c>
      <c r="F709" s="222"/>
    </row>
    <row r="710" spans="1:6" ht="15.75" x14ac:dyDescent="0.25">
      <c r="A710" s="190">
        <f t="shared" si="13"/>
        <v>229</v>
      </c>
      <c r="B710" s="190"/>
      <c r="C710" s="190" t="s">
        <v>3458</v>
      </c>
      <c r="D710" s="190"/>
      <c r="E710" s="221"/>
      <c r="F710" s="222"/>
    </row>
    <row r="711" spans="1:6" ht="15.75" x14ac:dyDescent="0.25">
      <c r="A711" s="190">
        <f t="shared" si="13"/>
        <v>230</v>
      </c>
      <c r="B711" s="190" t="s">
        <v>3459</v>
      </c>
      <c r="C711" s="190" t="s">
        <v>3460</v>
      </c>
      <c r="D711" s="190" t="s">
        <v>2940</v>
      </c>
      <c r="E711" s="221">
        <v>2.0476190476190474</v>
      </c>
      <c r="F711" s="222"/>
    </row>
    <row r="712" spans="1:6" ht="15.75" x14ac:dyDescent="0.25">
      <c r="A712" s="190">
        <f t="shared" si="13"/>
        <v>231</v>
      </c>
      <c r="B712" s="190"/>
      <c r="C712" s="190" t="s">
        <v>3461</v>
      </c>
      <c r="D712" s="190"/>
      <c r="E712" s="221"/>
      <c r="F712" s="222"/>
    </row>
    <row r="713" spans="1:6" ht="15.75" x14ac:dyDescent="0.25">
      <c r="A713" s="190">
        <f>A711+1</f>
        <v>231</v>
      </c>
      <c r="B713" s="190" t="s">
        <v>3462</v>
      </c>
      <c r="C713" s="190" t="s">
        <v>3463</v>
      </c>
      <c r="D713" s="190"/>
      <c r="E713" s="221">
        <v>8.52</v>
      </c>
      <c r="F713" s="222"/>
    </row>
    <row r="714" spans="1:6" ht="15.75" x14ac:dyDescent="0.25">
      <c r="A714" s="190">
        <f>A712+1</f>
        <v>232</v>
      </c>
      <c r="B714" s="190" t="s">
        <v>3464</v>
      </c>
      <c r="C714" s="190" t="s">
        <v>3465</v>
      </c>
      <c r="D714" s="190" t="s">
        <v>2940</v>
      </c>
      <c r="E714" s="221">
        <v>2.9523809523809526</v>
      </c>
      <c r="F714" s="222"/>
    </row>
    <row r="715" spans="1:6" ht="15.75" x14ac:dyDescent="0.25">
      <c r="A715" s="190">
        <f t="shared" si="13"/>
        <v>233</v>
      </c>
      <c r="B715" s="190"/>
      <c r="C715" s="190" t="s">
        <v>3438</v>
      </c>
      <c r="D715" s="190"/>
      <c r="E715" s="221"/>
      <c r="F715" s="222"/>
    </row>
    <row r="716" spans="1:6" ht="15.75" x14ac:dyDescent="0.25">
      <c r="A716" s="190">
        <f t="shared" si="13"/>
        <v>234</v>
      </c>
      <c r="B716" s="190" t="s">
        <v>3466</v>
      </c>
      <c r="C716" s="190" t="s">
        <v>3467</v>
      </c>
      <c r="D716" s="190" t="s">
        <v>2940</v>
      </c>
      <c r="E716" s="221">
        <v>0.3</v>
      </c>
      <c r="F716" s="222"/>
    </row>
    <row r="717" spans="1:6" ht="15.75" x14ac:dyDescent="0.25">
      <c r="A717" s="190">
        <f t="shared" si="13"/>
        <v>235</v>
      </c>
      <c r="B717" s="190"/>
      <c r="C717" s="190" t="s">
        <v>3468</v>
      </c>
      <c r="D717" s="190"/>
      <c r="E717" s="221"/>
      <c r="F717" s="222"/>
    </row>
    <row r="718" spans="1:6" ht="15.75" x14ac:dyDescent="0.25">
      <c r="A718" s="190">
        <f t="shared" si="13"/>
        <v>236</v>
      </c>
      <c r="B718" s="190" t="s">
        <v>3469</v>
      </c>
      <c r="C718" s="190" t="s">
        <v>3470</v>
      </c>
      <c r="D718" s="190" t="s">
        <v>2940</v>
      </c>
      <c r="E718" s="221">
        <v>1.8523809523809525</v>
      </c>
      <c r="F718" s="222"/>
    </row>
    <row r="719" spans="1:6" ht="15.75" x14ac:dyDescent="0.25">
      <c r="A719" s="190">
        <f t="shared" si="13"/>
        <v>237</v>
      </c>
      <c r="B719" s="190"/>
      <c r="C719" s="190" t="s">
        <v>3412</v>
      </c>
      <c r="D719" s="190"/>
      <c r="E719" s="221"/>
      <c r="F719" s="222"/>
    </row>
    <row r="720" spans="1:6" ht="15.75" x14ac:dyDescent="0.25">
      <c r="A720" s="190">
        <f t="shared" si="13"/>
        <v>238</v>
      </c>
      <c r="B720" s="190" t="s">
        <v>3471</v>
      </c>
      <c r="C720" s="190" t="s">
        <v>3443</v>
      </c>
      <c r="D720" s="190" t="s">
        <v>2940</v>
      </c>
      <c r="E720" s="221">
        <v>0.25714285714285717</v>
      </c>
      <c r="F720" s="222"/>
    </row>
    <row r="721" spans="1:6" ht="15.75" x14ac:dyDescent="0.25">
      <c r="A721" s="190">
        <f t="shared" si="13"/>
        <v>239</v>
      </c>
      <c r="B721" s="190" t="s">
        <v>3472</v>
      </c>
      <c r="C721" s="190" t="s">
        <v>3444</v>
      </c>
      <c r="D721" s="190"/>
      <c r="E721" s="221"/>
      <c r="F721" s="222"/>
    </row>
    <row r="722" spans="1:6" ht="15.75" x14ac:dyDescent="0.25">
      <c r="A722" s="190">
        <f t="shared" si="13"/>
        <v>240</v>
      </c>
      <c r="B722" s="190" t="s">
        <v>3473</v>
      </c>
      <c r="C722" s="190" t="s">
        <v>3474</v>
      </c>
      <c r="D722" s="190" t="s">
        <v>3138</v>
      </c>
      <c r="E722" s="221"/>
      <c r="F722" s="222"/>
    </row>
    <row r="723" spans="1:6" ht="15.75" x14ac:dyDescent="0.25">
      <c r="A723" s="190">
        <f t="shared" si="13"/>
        <v>241</v>
      </c>
      <c r="B723" s="190"/>
      <c r="C723" s="190" t="s">
        <v>3405</v>
      </c>
      <c r="D723" s="190"/>
      <c r="E723" s="221"/>
      <c r="F723" s="222"/>
    </row>
    <row r="724" spans="1:6" ht="15.75" x14ac:dyDescent="0.25">
      <c r="A724" s="190">
        <f t="shared" si="13"/>
        <v>242</v>
      </c>
      <c r="B724" s="190" t="s">
        <v>3475</v>
      </c>
      <c r="C724" s="190" t="s">
        <v>3476</v>
      </c>
      <c r="D724" s="190" t="s">
        <v>2940</v>
      </c>
      <c r="E724" s="221">
        <v>5.2380952380952382E-2</v>
      </c>
      <c r="F724" s="222"/>
    </row>
    <row r="725" spans="1:6" ht="15.75" x14ac:dyDescent="0.25">
      <c r="A725" s="190">
        <f t="shared" si="13"/>
        <v>243</v>
      </c>
      <c r="B725" s="190"/>
      <c r="C725" s="190" t="s">
        <v>3412</v>
      </c>
      <c r="D725" s="190"/>
      <c r="E725" s="221"/>
      <c r="F725" s="222"/>
    </row>
    <row r="726" spans="1:6" ht="15.75" x14ac:dyDescent="0.25">
      <c r="A726" s="190">
        <f t="shared" si="13"/>
        <v>244</v>
      </c>
      <c r="B726" s="190" t="s">
        <v>3477</v>
      </c>
      <c r="C726" s="190" t="s">
        <v>3478</v>
      </c>
      <c r="D726" s="190" t="s">
        <v>2940</v>
      </c>
      <c r="E726" s="221">
        <v>0.24285714285714285</v>
      </c>
      <c r="F726" s="222"/>
    </row>
    <row r="727" spans="1:6" ht="15.75" x14ac:dyDescent="0.25">
      <c r="A727" s="190">
        <f t="shared" si="13"/>
        <v>245</v>
      </c>
      <c r="B727" s="190"/>
      <c r="C727" s="190" t="s">
        <v>3468</v>
      </c>
      <c r="D727" s="190"/>
      <c r="E727" s="221"/>
      <c r="F727" s="222"/>
    </row>
    <row r="728" spans="1:6" ht="15.75" x14ac:dyDescent="0.25">
      <c r="A728" s="190">
        <f t="shared" si="13"/>
        <v>246</v>
      </c>
      <c r="B728" s="190" t="s">
        <v>3479</v>
      </c>
      <c r="C728" s="190" t="s">
        <v>3478</v>
      </c>
      <c r="D728" s="190" t="s">
        <v>2940</v>
      </c>
      <c r="E728" s="221">
        <v>5.2380952380952382E-2</v>
      </c>
      <c r="F728" s="222"/>
    </row>
    <row r="729" spans="1:6" ht="15.75" x14ac:dyDescent="0.25">
      <c r="A729" s="190">
        <f t="shared" si="13"/>
        <v>247</v>
      </c>
      <c r="B729" s="190"/>
      <c r="C729" s="190" t="s">
        <v>3468</v>
      </c>
      <c r="D729" s="190"/>
      <c r="E729" s="221"/>
      <c r="F729" s="222"/>
    </row>
    <row r="730" spans="1:6" ht="15.75" x14ac:dyDescent="0.25">
      <c r="A730" s="190">
        <f t="shared" si="13"/>
        <v>248</v>
      </c>
      <c r="B730" s="190" t="s">
        <v>3480</v>
      </c>
      <c r="C730" s="190" t="s">
        <v>3481</v>
      </c>
      <c r="D730" s="190" t="s">
        <v>2940</v>
      </c>
      <c r="E730" s="221">
        <v>3.4523809523809521</v>
      </c>
      <c r="F730" s="222"/>
    </row>
    <row r="731" spans="1:6" ht="15.75" x14ac:dyDescent="0.25">
      <c r="A731" s="190">
        <f t="shared" si="13"/>
        <v>249</v>
      </c>
      <c r="B731" s="190"/>
      <c r="C731" s="190"/>
      <c r="D731" s="190"/>
      <c r="E731" s="221"/>
      <c r="F731" s="222"/>
    </row>
    <row r="732" spans="1:6" ht="15.75" x14ac:dyDescent="0.25">
      <c r="A732" s="190">
        <f t="shared" si="13"/>
        <v>250</v>
      </c>
      <c r="B732" s="190" t="s">
        <v>3482</v>
      </c>
      <c r="C732" s="190" t="s">
        <v>3483</v>
      </c>
      <c r="D732" s="190" t="s">
        <v>2940</v>
      </c>
      <c r="E732" s="221">
        <v>7.1428571428571425E-2</v>
      </c>
      <c r="F732" s="222"/>
    </row>
    <row r="733" spans="1:6" ht="15.75" x14ac:dyDescent="0.25">
      <c r="A733" s="190">
        <f t="shared" si="13"/>
        <v>251</v>
      </c>
      <c r="B733" s="190"/>
      <c r="C733" s="190" t="s">
        <v>3484</v>
      </c>
      <c r="D733" s="190"/>
      <c r="E733" s="221"/>
      <c r="F733" s="222"/>
    </row>
    <row r="734" spans="1:6" ht="15.75" x14ac:dyDescent="0.25">
      <c r="A734" s="190">
        <f t="shared" si="13"/>
        <v>252</v>
      </c>
      <c r="B734" s="190" t="s">
        <v>3485</v>
      </c>
      <c r="C734" s="190" t="s">
        <v>3486</v>
      </c>
      <c r="D734" s="190" t="s">
        <v>2940</v>
      </c>
      <c r="E734" s="221">
        <v>2.3714285714285714</v>
      </c>
      <c r="F734" s="222"/>
    </row>
    <row r="735" spans="1:6" ht="15.75" x14ac:dyDescent="0.25">
      <c r="A735" s="190">
        <f t="shared" si="13"/>
        <v>253</v>
      </c>
      <c r="B735" s="190" t="s">
        <v>3487</v>
      </c>
      <c r="C735" s="190" t="s">
        <v>3412</v>
      </c>
      <c r="D735" s="190"/>
      <c r="E735" s="221"/>
      <c r="F735" s="222"/>
    </row>
    <row r="736" spans="1:6" ht="15.75" x14ac:dyDescent="0.25">
      <c r="A736" s="190">
        <f t="shared" si="13"/>
        <v>254</v>
      </c>
      <c r="B736" s="190" t="s">
        <v>3488</v>
      </c>
      <c r="C736" s="190" t="s">
        <v>3489</v>
      </c>
      <c r="D736" s="190" t="s">
        <v>2940</v>
      </c>
      <c r="E736" s="221"/>
      <c r="F736" s="222"/>
    </row>
    <row r="737" spans="1:6" ht="15.75" x14ac:dyDescent="0.25">
      <c r="A737" s="190">
        <f t="shared" si="13"/>
        <v>255</v>
      </c>
      <c r="B737" s="190"/>
      <c r="C737" s="190" t="s">
        <v>3412</v>
      </c>
      <c r="D737" s="190"/>
      <c r="E737" s="221"/>
      <c r="F737" s="222"/>
    </row>
    <row r="738" spans="1:6" ht="15.75" x14ac:dyDescent="0.25">
      <c r="A738" s="190">
        <f t="shared" si="13"/>
        <v>256</v>
      </c>
      <c r="B738" s="190" t="s">
        <v>3490</v>
      </c>
      <c r="C738" s="190" t="s">
        <v>3413</v>
      </c>
      <c r="D738" s="190" t="s">
        <v>2940</v>
      </c>
      <c r="E738" s="221">
        <v>1.4428571428571426</v>
      </c>
      <c r="F738" s="222"/>
    </row>
    <row r="739" spans="1:6" ht="15.75" x14ac:dyDescent="0.25">
      <c r="A739" s="190">
        <f t="shared" si="13"/>
        <v>257</v>
      </c>
      <c r="B739" s="190"/>
      <c r="C739" s="190" t="s">
        <v>3412</v>
      </c>
      <c r="D739" s="190"/>
      <c r="E739" s="221"/>
      <c r="F739" s="222"/>
    </row>
    <row r="740" spans="1:6" ht="15.75" x14ac:dyDescent="0.25">
      <c r="A740" s="190">
        <f t="shared" ref="A740:A803" si="14">A739+1</f>
        <v>258</v>
      </c>
      <c r="B740" s="190" t="s">
        <v>3491</v>
      </c>
      <c r="C740" s="190" t="s">
        <v>3492</v>
      </c>
      <c r="D740" s="190" t="s">
        <v>2940</v>
      </c>
      <c r="E740" s="221">
        <v>0.15714285714285714</v>
      </c>
      <c r="F740" s="222"/>
    </row>
    <row r="741" spans="1:6" ht="15.75" x14ac:dyDescent="0.25">
      <c r="A741" s="190">
        <f t="shared" si="14"/>
        <v>259</v>
      </c>
      <c r="B741" s="190"/>
      <c r="C741" s="190" t="s">
        <v>3422</v>
      </c>
      <c r="D741" s="190"/>
      <c r="E741" s="221"/>
      <c r="F741" s="222"/>
    </row>
    <row r="742" spans="1:6" ht="15.75" x14ac:dyDescent="0.25">
      <c r="A742" s="190">
        <f t="shared" si="14"/>
        <v>260</v>
      </c>
      <c r="B742" s="190" t="s">
        <v>3493</v>
      </c>
      <c r="C742" s="190" t="s">
        <v>3494</v>
      </c>
      <c r="D742" s="190" t="s">
        <v>2940</v>
      </c>
      <c r="E742" s="221">
        <v>2.9809523809523806</v>
      </c>
      <c r="F742" s="222"/>
    </row>
    <row r="743" spans="1:6" ht="15.75" x14ac:dyDescent="0.25">
      <c r="A743" s="190">
        <f t="shared" si="14"/>
        <v>261</v>
      </c>
      <c r="B743" s="190"/>
      <c r="C743" s="190" t="s">
        <v>3412</v>
      </c>
      <c r="D743" s="190"/>
      <c r="E743" s="221"/>
      <c r="F743" s="222"/>
    </row>
    <row r="744" spans="1:6" ht="15.75" x14ac:dyDescent="0.25">
      <c r="A744" s="190">
        <f t="shared" si="14"/>
        <v>262</v>
      </c>
      <c r="B744" s="190" t="s">
        <v>3495</v>
      </c>
      <c r="C744" s="190" t="s">
        <v>3496</v>
      </c>
      <c r="D744" s="190" t="s">
        <v>2940</v>
      </c>
      <c r="E744" s="221">
        <v>1.4761904761904761E-2</v>
      </c>
      <c r="F744" s="222"/>
    </row>
    <row r="745" spans="1:6" ht="15.75" x14ac:dyDescent="0.25">
      <c r="A745" s="190">
        <f t="shared" si="14"/>
        <v>263</v>
      </c>
      <c r="B745" s="190" t="s">
        <v>3497</v>
      </c>
      <c r="C745" s="190" t="s">
        <v>3498</v>
      </c>
      <c r="D745" s="190" t="s">
        <v>2940</v>
      </c>
      <c r="E745" s="221">
        <v>7.6190476190476183E-2</v>
      </c>
      <c r="F745" s="222"/>
    </row>
    <row r="746" spans="1:6" ht="15.75" x14ac:dyDescent="0.25">
      <c r="A746" s="190">
        <f t="shared" si="14"/>
        <v>264</v>
      </c>
      <c r="B746" s="190"/>
      <c r="C746" s="190" t="s">
        <v>3412</v>
      </c>
      <c r="D746" s="190"/>
      <c r="E746" s="221"/>
      <c r="F746" s="222"/>
    </row>
    <row r="747" spans="1:6" ht="15.75" x14ac:dyDescent="0.25">
      <c r="A747" s="190">
        <f t="shared" si="14"/>
        <v>265</v>
      </c>
      <c r="B747" s="190" t="s">
        <v>3499</v>
      </c>
      <c r="C747" s="190" t="s">
        <v>3443</v>
      </c>
      <c r="D747" s="190" t="s">
        <v>2940</v>
      </c>
      <c r="E747" s="221">
        <v>4.7619047619047616E-2</v>
      </c>
      <c r="F747" s="222"/>
    </row>
    <row r="748" spans="1:6" ht="15.75" x14ac:dyDescent="0.25">
      <c r="A748" s="190">
        <f t="shared" si="14"/>
        <v>266</v>
      </c>
      <c r="B748" s="190" t="s">
        <v>2695</v>
      </c>
      <c r="C748" s="190" t="s">
        <v>3444</v>
      </c>
      <c r="D748" s="190"/>
      <c r="E748" s="221"/>
      <c r="F748" s="222"/>
    </row>
    <row r="749" spans="1:6" ht="15.75" x14ac:dyDescent="0.25">
      <c r="A749" s="190">
        <f t="shared" si="14"/>
        <v>267</v>
      </c>
      <c r="B749" s="190" t="s">
        <v>3500</v>
      </c>
      <c r="C749" s="190" t="s">
        <v>3443</v>
      </c>
      <c r="D749" s="190" t="s">
        <v>2940</v>
      </c>
      <c r="E749" s="221">
        <v>0.29523809523809524</v>
      </c>
      <c r="F749" s="222"/>
    </row>
    <row r="750" spans="1:6" ht="15.75" x14ac:dyDescent="0.25">
      <c r="A750" s="190">
        <f t="shared" si="14"/>
        <v>268</v>
      </c>
      <c r="B750" s="190"/>
      <c r="C750" s="190" t="s">
        <v>3444</v>
      </c>
      <c r="D750" s="190"/>
      <c r="E750" s="221"/>
      <c r="F750" s="222"/>
    </row>
    <row r="751" spans="1:6" ht="15.75" x14ac:dyDescent="0.25">
      <c r="A751" s="190">
        <f t="shared" si="14"/>
        <v>269</v>
      </c>
      <c r="B751" s="190" t="s">
        <v>3501</v>
      </c>
      <c r="C751" s="190" t="s">
        <v>3502</v>
      </c>
      <c r="D751" s="190" t="s">
        <v>2940</v>
      </c>
      <c r="E751" s="221">
        <v>1.4285714285714285E-2</v>
      </c>
      <c r="F751" s="222"/>
    </row>
    <row r="752" spans="1:6" ht="15.75" x14ac:dyDescent="0.25">
      <c r="A752" s="190">
        <f t="shared" si="14"/>
        <v>270</v>
      </c>
      <c r="B752" s="190"/>
      <c r="C752" s="190" t="s">
        <v>3405</v>
      </c>
      <c r="D752" s="190"/>
      <c r="E752" s="221"/>
      <c r="F752" s="222"/>
    </row>
    <row r="753" spans="1:6" ht="15.75" x14ac:dyDescent="0.25">
      <c r="A753" s="190">
        <f t="shared" si="14"/>
        <v>271</v>
      </c>
      <c r="B753" s="190" t="s">
        <v>3503</v>
      </c>
      <c r="C753" s="190" t="s">
        <v>3436</v>
      </c>
      <c r="D753" s="190" t="s">
        <v>2940</v>
      </c>
      <c r="E753" s="221"/>
      <c r="F753" s="222"/>
    </row>
    <row r="754" spans="1:6" ht="15.75" x14ac:dyDescent="0.25">
      <c r="A754" s="190">
        <f t="shared" si="14"/>
        <v>272</v>
      </c>
      <c r="B754" s="190" t="s">
        <v>2695</v>
      </c>
      <c r="C754" s="190" t="s">
        <v>3422</v>
      </c>
      <c r="D754" s="190"/>
      <c r="E754" s="221"/>
      <c r="F754" s="222"/>
    </row>
    <row r="755" spans="1:6" ht="15.75" x14ac:dyDescent="0.25">
      <c r="A755" s="190">
        <f t="shared" si="14"/>
        <v>273</v>
      </c>
      <c r="B755" s="190" t="s">
        <v>3504</v>
      </c>
      <c r="C755" s="190" t="s">
        <v>3467</v>
      </c>
      <c r="D755" s="190" t="s">
        <v>2940</v>
      </c>
      <c r="E755" s="221">
        <v>4.5714285714285714E-2</v>
      </c>
      <c r="F755" s="222"/>
    </row>
    <row r="756" spans="1:6" ht="15.75" x14ac:dyDescent="0.25">
      <c r="A756" s="190">
        <f t="shared" si="14"/>
        <v>274</v>
      </c>
      <c r="B756" s="190"/>
      <c r="C756" s="190" t="s">
        <v>3468</v>
      </c>
      <c r="D756" s="190"/>
      <c r="E756" s="221"/>
      <c r="F756" s="222"/>
    </row>
    <row r="757" spans="1:6" ht="15.75" x14ac:dyDescent="0.25">
      <c r="A757" s="190">
        <f t="shared" si="14"/>
        <v>275</v>
      </c>
      <c r="B757" s="190" t="s">
        <v>3505</v>
      </c>
      <c r="C757" s="190" t="s">
        <v>3506</v>
      </c>
      <c r="D757" s="190" t="s">
        <v>3507</v>
      </c>
      <c r="E757" s="221">
        <v>6.5428571428571427</v>
      </c>
      <c r="F757" s="222"/>
    </row>
    <row r="758" spans="1:6" ht="15.75" x14ac:dyDescent="0.25">
      <c r="A758" s="190">
        <f t="shared" si="14"/>
        <v>276</v>
      </c>
      <c r="B758" s="190" t="s">
        <v>3508</v>
      </c>
      <c r="C758" s="190" t="s">
        <v>3509</v>
      </c>
      <c r="D758" s="190" t="s">
        <v>3507</v>
      </c>
      <c r="E758" s="221">
        <v>6.4761904761904754</v>
      </c>
      <c r="F758" s="222"/>
    </row>
    <row r="759" spans="1:6" ht="15.75" x14ac:dyDescent="0.25">
      <c r="A759" s="190">
        <f t="shared" si="14"/>
        <v>277</v>
      </c>
      <c r="B759" s="190" t="s">
        <v>3510</v>
      </c>
      <c r="C759" s="190" t="s">
        <v>3511</v>
      </c>
      <c r="D759" s="190" t="s">
        <v>2940</v>
      </c>
      <c r="E759" s="221">
        <v>4.1238095238095234</v>
      </c>
      <c r="F759" s="222"/>
    </row>
    <row r="760" spans="1:6" ht="15.75" x14ac:dyDescent="0.25">
      <c r="A760" s="190">
        <f t="shared" si="14"/>
        <v>278</v>
      </c>
      <c r="B760" s="190" t="s">
        <v>3512</v>
      </c>
      <c r="C760" s="190" t="s">
        <v>3513</v>
      </c>
      <c r="D760" s="190" t="s">
        <v>2940</v>
      </c>
      <c r="E760" s="221">
        <v>0.59523809523809523</v>
      </c>
      <c r="F760" s="222"/>
    </row>
    <row r="761" spans="1:6" ht="15.75" x14ac:dyDescent="0.25">
      <c r="A761" s="190">
        <f t="shared" si="14"/>
        <v>279</v>
      </c>
      <c r="B761" s="190" t="s">
        <v>3508</v>
      </c>
      <c r="C761" s="190" t="s">
        <v>3514</v>
      </c>
      <c r="D761" s="190" t="s">
        <v>3507</v>
      </c>
      <c r="E761" s="221">
        <v>6.2857142857142847</v>
      </c>
      <c r="F761" s="222"/>
    </row>
    <row r="762" spans="1:6" ht="15.75" x14ac:dyDescent="0.25">
      <c r="A762" s="190">
        <f t="shared" si="14"/>
        <v>280</v>
      </c>
      <c r="B762" s="190" t="s">
        <v>3508</v>
      </c>
      <c r="C762" s="190" t="s">
        <v>3515</v>
      </c>
      <c r="D762" s="190" t="s">
        <v>3507</v>
      </c>
      <c r="E762" s="221">
        <v>6.4761904761904754</v>
      </c>
      <c r="F762" s="222"/>
    </row>
    <row r="763" spans="1:6" ht="15.75" x14ac:dyDescent="0.25">
      <c r="A763" s="190">
        <f t="shared" si="14"/>
        <v>281</v>
      </c>
      <c r="B763" s="190" t="s">
        <v>3516</v>
      </c>
      <c r="C763" s="190" t="s">
        <v>3517</v>
      </c>
      <c r="D763" s="190" t="s">
        <v>2940</v>
      </c>
      <c r="E763" s="221">
        <v>1.7666666666666666</v>
      </c>
      <c r="F763" s="222"/>
    </row>
    <row r="764" spans="1:6" ht="15.75" x14ac:dyDescent="0.25">
      <c r="A764" s="190">
        <f t="shared" si="14"/>
        <v>282</v>
      </c>
      <c r="B764" s="190" t="s">
        <v>3518</v>
      </c>
      <c r="C764" s="190" t="s">
        <v>3517</v>
      </c>
      <c r="D764" s="190" t="s">
        <v>2940</v>
      </c>
      <c r="E764" s="221">
        <v>1.5238095238095237</v>
      </c>
      <c r="F764" s="222"/>
    </row>
    <row r="765" spans="1:6" ht="15.75" x14ac:dyDescent="0.25">
      <c r="A765" s="190">
        <f t="shared" si="14"/>
        <v>283</v>
      </c>
      <c r="B765" s="190" t="s">
        <v>3519</v>
      </c>
      <c r="C765" s="190" t="s">
        <v>3517</v>
      </c>
      <c r="D765" s="190" t="s">
        <v>2940</v>
      </c>
      <c r="E765" s="221">
        <v>4.2857142857142851E-2</v>
      </c>
      <c r="F765" s="222"/>
    </row>
    <row r="766" spans="1:6" ht="15.75" x14ac:dyDescent="0.25">
      <c r="A766" s="190">
        <f t="shared" si="14"/>
        <v>284</v>
      </c>
      <c r="B766" s="190" t="s">
        <v>3520</v>
      </c>
      <c r="C766" s="190" t="s">
        <v>3517</v>
      </c>
      <c r="D766" s="190" t="s">
        <v>2940</v>
      </c>
      <c r="E766" s="221">
        <v>0.49047619047619045</v>
      </c>
      <c r="F766" s="222"/>
    </row>
    <row r="767" spans="1:6" ht="15.75" x14ac:dyDescent="0.25">
      <c r="A767" s="190">
        <f t="shared" si="14"/>
        <v>285</v>
      </c>
      <c r="B767" s="190" t="s">
        <v>3508</v>
      </c>
      <c r="C767" s="190" t="s">
        <v>3521</v>
      </c>
      <c r="D767" s="190" t="s">
        <v>3507</v>
      </c>
      <c r="E767" s="221">
        <v>4.1619047619047622</v>
      </c>
      <c r="F767" s="222"/>
    </row>
    <row r="768" spans="1:6" ht="15.75" x14ac:dyDescent="0.25">
      <c r="A768" s="190">
        <f t="shared" si="14"/>
        <v>286</v>
      </c>
      <c r="B768" s="190" t="s">
        <v>3522</v>
      </c>
      <c r="C768" s="190" t="s">
        <v>3523</v>
      </c>
      <c r="D768" s="190" t="s">
        <v>2940</v>
      </c>
      <c r="E768" s="221">
        <v>9.8095238095238102</v>
      </c>
      <c r="F768" s="222"/>
    </row>
    <row r="769" spans="1:6" ht="15.75" x14ac:dyDescent="0.25">
      <c r="A769" s="190">
        <f t="shared" si="14"/>
        <v>287</v>
      </c>
      <c r="B769" s="190" t="s">
        <v>3508</v>
      </c>
      <c r="C769" s="190" t="s">
        <v>3524</v>
      </c>
      <c r="D769" s="190" t="s">
        <v>3507</v>
      </c>
      <c r="E769" s="221">
        <v>6.5428571428571427</v>
      </c>
      <c r="F769" s="222"/>
    </row>
    <row r="770" spans="1:6" ht="15.75" x14ac:dyDescent="0.25">
      <c r="A770" s="190">
        <f t="shared" si="14"/>
        <v>288</v>
      </c>
      <c r="B770" s="190" t="s">
        <v>3525</v>
      </c>
      <c r="C770" s="190" t="s">
        <v>3526</v>
      </c>
      <c r="D770" s="190" t="s">
        <v>3507</v>
      </c>
      <c r="E770" s="221">
        <v>4.5238095238095237</v>
      </c>
      <c r="F770" s="222"/>
    </row>
    <row r="771" spans="1:6" ht="15.75" x14ac:dyDescent="0.25">
      <c r="A771" s="190">
        <f t="shared" si="14"/>
        <v>289</v>
      </c>
      <c r="B771" s="190" t="s">
        <v>3527</v>
      </c>
      <c r="C771" s="190" t="s">
        <v>3526</v>
      </c>
      <c r="D771" s="190" t="s">
        <v>3507</v>
      </c>
      <c r="E771" s="221">
        <v>0.3428571428571428</v>
      </c>
      <c r="F771" s="222"/>
    </row>
    <row r="772" spans="1:6" ht="15.75" x14ac:dyDescent="0.25">
      <c r="A772" s="190">
        <f t="shared" si="14"/>
        <v>290</v>
      </c>
      <c r="B772" s="190" t="s">
        <v>3508</v>
      </c>
      <c r="C772" s="190" t="s">
        <v>3528</v>
      </c>
      <c r="D772" s="190" t="s">
        <v>3507</v>
      </c>
      <c r="E772" s="221">
        <v>6.5428571428571427</v>
      </c>
      <c r="F772" s="222"/>
    </row>
    <row r="773" spans="1:6" ht="15.75" x14ac:dyDescent="0.25">
      <c r="A773" s="190">
        <f t="shared" si="14"/>
        <v>291</v>
      </c>
      <c r="B773" s="190" t="s">
        <v>2695</v>
      </c>
      <c r="C773" s="190" t="s">
        <v>3529</v>
      </c>
      <c r="D773" s="190" t="s">
        <v>2940</v>
      </c>
      <c r="E773" s="221">
        <v>5.2380952380952382E-2</v>
      </c>
      <c r="F773" s="222"/>
    </row>
    <row r="774" spans="1:6" ht="15.75" x14ac:dyDescent="0.25">
      <c r="A774" s="190">
        <f t="shared" si="14"/>
        <v>292</v>
      </c>
      <c r="B774" s="190" t="s">
        <v>3508</v>
      </c>
      <c r="C774" s="190" t="s">
        <v>3530</v>
      </c>
      <c r="D774" s="190" t="s">
        <v>3507</v>
      </c>
      <c r="E774" s="221">
        <v>2.4380952380952379</v>
      </c>
      <c r="F774" s="222"/>
    </row>
    <row r="775" spans="1:6" ht="15.75" x14ac:dyDescent="0.25">
      <c r="A775" s="190">
        <f t="shared" si="14"/>
        <v>293</v>
      </c>
      <c r="B775" s="190" t="s">
        <v>3505</v>
      </c>
      <c r="C775" s="190" t="s">
        <v>3531</v>
      </c>
      <c r="D775" s="190" t="s">
        <v>3507</v>
      </c>
      <c r="E775" s="221">
        <v>5.7142857142857144</v>
      </c>
      <c r="F775" s="222"/>
    </row>
    <row r="776" spans="1:6" ht="15.75" x14ac:dyDescent="0.25">
      <c r="A776" s="190">
        <f t="shared" si="14"/>
        <v>294</v>
      </c>
      <c r="B776" s="190" t="s">
        <v>3505</v>
      </c>
      <c r="C776" s="190" t="s">
        <v>3532</v>
      </c>
      <c r="D776" s="190" t="s">
        <v>3507</v>
      </c>
      <c r="E776" s="221">
        <v>6.4761904761904754</v>
      </c>
      <c r="F776" s="222"/>
    </row>
    <row r="777" spans="1:6" ht="15.75" x14ac:dyDescent="0.25">
      <c r="A777" s="190">
        <f t="shared" si="14"/>
        <v>295</v>
      </c>
      <c r="B777" s="190" t="s">
        <v>3533</v>
      </c>
      <c r="C777" s="190" t="s">
        <v>3534</v>
      </c>
      <c r="D777" s="190" t="s">
        <v>3507</v>
      </c>
      <c r="E777" s="221">
        <v>2.2761904761904761</v>
      </c>
      <c r="F777" s="222"/>
    </row>
    <row r="778" spans="1:6" ht="15.75" x14ac:dyDescent="0.25">
      <c r="A778" s="190">
        <f t="shared" si="14"/>
        <v>296</v>
      </c>
      <c r="B778" s="190" t="s">
        <v>3535</v>
      </c>
      <c r="C778" s="190" t="s">
        <v>3536</v>
      </c>
      <c r="D778" s="190" t="s">
        <v>2940</v>
      </c>
      <c r="E778" s="221">
        <v>0.50476190476190474</v>
      </c>
      <c r="F778" s="222"/>
    </row>
    <row r="779" spans="1:6" ht="15.75" x14ac:dyDescent="0.25">
      <c r="A779" s="190">
        <f t="shared" si="14"/>
        <v>297</v>
      </c>
      <c r="B779" s="190" t="s">
        <v>3537</v>
      </c>
      <c r="C779" s="190" t="s">
        <v>3538</v>
      </c>
      <c r="D779" s="190" t="s">
        <v>3507</v>
      </c>
      <c r="E779" s="221">
        <v>11.047619047619047</v>
      </c>
      <c r="F779" s="222"/>
    </row>
    <row r="780" spans="1:6" ht="15.75" x14ac:dyDescent="0.25">
      <c r="A780" s="190">
        <f t="shared" si="14"/>
        <v>298</v>
      </c>
      <c r="B780" s="190" t="s">
        <v>3537</v>
      </c>
      <c r="C780" s="190" t="s">
        <v>3539</v>
      </c>
      <c r="D780" s="190" t="s">
        <v>3507</v>
      </c>
      <c r="E780" s="221">
        <v>6.1047619047619044</v>
      </c>
      <c r="F780" s="222"/>
    </row>
    <row r="781" spans="1:6" ht="15.75" x14ac:dyDescent="0.25">
      <c r="A781" s="190">
        <f t="shared" si="14"/>
        <v>299</v>
      </c>
      <c r="B781" s="190" t="s">
        <v>3540</v>
      </c>
      <c r="C781" s="190" t="s">
        <v>3541</v>
      </c>
      <c r="D781" s="190" t="s">
        <v>3507</v>
      </c>
      <c r="E781" s="221">
        <v>1.3714285714285712</v>
      </c>
      <c r="F781" s="222"/>
    </row>
    <row r="782" spans="1:6" ht="15.75" x14ac:dyDescent="0.25">
      <c r="A782" s="190">
        <f t="shared" si="14"/>
        <v>300</v>
      </c>
      <c r="B782" s="190" t="s">
        <v>3542</v>
      </c>
      <c r="C782" s="190" t="s">
        <v>3543</v>
      </c>
      <c r="D782" s="190" t="s">
        <v>2940</v>
      </c>
      <c r="E782" s="221">
        <v>21.814285714285713</v>
      </c>
      <c r="F782" s="222"/>
    </row>
    <row r="783" spans="1:6" ht="15.75" x14ac:dyDescent="0.25">
      <c r="A783" s="190">
        <f t="shared" si="14"/>
        <v>301</v>
      </c>
      <c r="B783" s="190" t="s">
        <v>3544</v>
      </c>
      <c r="C783" s="190" t="s">
        <v>3543</v>
      </c>
      <c r="D783" s="190" t="s">
        <v>2940</v>
      </c>
      <c r="E783" s="221">
        <v>47.142857142857139</v>
      </c>
      <c r="F783" s="222"/>
    </row>
    <row r="784" spans="1:6" ht="15.75" x14ac:dyDescent="0.25">
      <c r="A784" s="190">
        <f t="shared" si="14"/>
        <v>302</v>
      </c>
      <c r="B784" s="190" t="s">
        <v>3545</v>
      </c>
      <c r="C784" s="190" t="s">
        <v>3546</v>
      </c>
      <c r="D784" s="190" t="s">
        <v>2940</v>
      </c>
      <c r="E784" s="221">
        <v>3.9857142857142853</v>
      </c>
      <c r="F784" s="222"/>
    </row>
    <row r="785" spans="1:6" ht="15.75" x14ac:dyDescent="0.25">
      <c r="A785" s="190">
        <f t="shared" si="14"/>
        <v>303</v>
      </c>
      <c r="B785" s="190" t="s">
        <v>3547</v>
      </c>
      <c r="C785" s="190" t="s">
        <v>3548</v>
      </c>
      <c r="D785" s="190" t="s">
        <v>2940</v>
      </c>
      <c r="E785" s="221">
        <v>3.9857142857142853</v>
      </c>
      <c r="F785" s="222"/>
    </row>
    <row r="786" spans="1:6" ht="15.75" x14ac:dyDescent="0.25">
      <c r="A786" s="190">
        <f t="shared" si="14"/>
        <v>304</v>
      </c>
      <c r="B786" s="190" t="s">
        <v>3549</v>
      </c>
      <c r="C786" s="190" t="s">
        <v>3550</v>
      </c>
      <c r="D786" s="190" t="s">
        <v>2940</v>
      </c>
      <c r="E786" s="221">
        <v>3.9857142857142853</v>
      </c>
      <c r="F786" s="222"/>
    </row>
    <row r="787" spans="1:6" ht="15.75" x14ac:dyDescent="0.25">
      <c r="A787" s="190">
        <f t="shared" si="14"/>
        <v>305</v>
      </c>
      <c r="B787" s="190" t="s">
        <v>3551</v>
      </c>
      <c r="C787" s="190" t="s">
        <v>3552</v>
      </c>
      <c r="D787" s="190" t="s">
        <v>2940</v>
      </c>
      <c r="E787" s="221">
        <v>3.5333333333333332</v>
      </c>
      <c r="F787" s="222"/>
    </row>
    <row r="788" spans="1:6" ht="15.75" x14ac:dyDescent="0.25">
      <c r="A788" s="190">
        <f t="shared" si="14"/>
        <v>306</v>
      </c>
      <c r="B788" s="190" t="s">
        <v>3553</v>
      </c>
      <c r="C788" s="190" t="s">
        <v>3554</v>
      </c>
      <c r="D788" s="190" t="s">
        <v>2940</v>
      </c>
      <c r="E788" s="221">
        <v>6.9142857142857137</v>
      </c>
      <c r="F788" s="222"/>
    </row>
    <row r="789" spans="1:6" ht="15.75" x14ac:dyDescent="0.25">
      <c r="A789" s="190">
        <f t="shared" si="14"/>
        <v>307</v>
      </c>
      <c r="B789" s="190" t="s">
        <v>3555</v>
      </c>
      <c r="C789" s="190" t="s">
        <v>3556</v>
      </c>
      <c r="D789" s="190" t="s">
        <v>3138</v>
      </c>
      <c r="E789" s="221">
        <v>4.7380952380952372</v>
      </c>
      <c r="F789" s="222"/>
    </row>
    <row r="790" spans="1:6" ht="15.75" x14ac:dyDescent="0.25">
      <c r="A790" s="190">
        <f t="shared" si="14"/>
        <v>308</v>
      </c>
      <c r="B790" s="190"/>
      <c r="C790" s="190" t="s">
        <v>3557</v>
      </c>
      <c r="D790" s="190"/>
      <c r="E790" s="221"/>
      <c r="F790" s="222"/>
    </row>
    <row r="791" spans="1:6" ht="15.75" x14ac:dyDescent="0.25">
      <c r="A791" s="190">
        <f t="shared" si="14"/>
        <v>309</v>
      </c>
      <c r="B791" s="190" t="s">
        <v>3558</v>
      </c>
      <c r="C791" s="190" t="s">
        <v>3559</v>
      </c>
      <c r="D791" s="190" t="s">
        <v>3138</v>
      </c>
      <c r="E791" s="221">
        <v>2.1619047619047618</v>
      </c>
      <c r="F791" s="222"/>
    </row>
    <row r="792" spans="1:6" ht="15.75" x14ac:dyDescent="0.25">
      <c r="A792" s="190">
        <f t="shared" si="14"/>
        <v>310</v>
      </c>
      <c r="B792" s="190"/>
      <c r="C792" s="190" t="s">
        <v>3560</v>
      </c>
      <c r="D792" s="190"/>
      <c r="E792" s="221"/>
      <c r="F792" s="222"/>
    </row>
    <row r="793" spans="1:6" ht="15.75" x14ac:dyDescent="0.25">
      <c r="A793" s="190">
        <f t="shared" si="14"/>
        <v>311</v>
      </c>
      <c r="B793" s="190" t="s">
        <v>3561</v>
      </c>
      <c r="C793" s="190" t="s">
        <v>3562</v>
      </c>
      <c r="D793" s="190" t="s">
        <v>3138</v>
      </c>
      <c r="E793" s="221">
        <v>4.9333333333333327</v>
      </c>
      <c r="F793" s="222"/>
    </row>
    <row r="794" spans="1:6" ht="15.75" x14ac:dyDescent="0.25">
      <c r="A794" s="190">
        <f t="shared" si="14"/>
        <v>312</v>
      </c>
      <c r="B794" s="190"/>
      <c r="C794" s="190" t="s">
        <v>3560</v>
      </c>
      <c r="D794" s="190"/>
      <c r="E794" s="221"/>
      <c r="F794" s="222"/>
    </row>
    <row r="795" spans="1:6" ht="15.75" x14ac:dyDescent="0.25">
      <c r="A795" s="190">
        <f t="shared" si="14"/>
        <v>313</v>
      </c>
      <c r="B795" s="190" t="s">
        <v>3563</v>
      </c>
      <c r="C795" s="190" t="s">
        <v>3564</v>
      </c>
      <c r="D795" s="190" t="s">
        <v>3138</v>
      </c>
      <c r="E795" s="221">
        <v>12.466666666666667</v>
      </c>
      <c r="F795" s="222"/>
    </row>
    <row r="796" spans="1:6" ht="15.75" x14ac:dyDescent="0.25">
      <c r="A796" s="190">
        <f t="shared" si="14"/>
        <v>314</v>
      </c>
      <c r="B796" s="190"/>
      <c r="C796" s="190" t="s">
        <v>3565</v>
      </c>
      <c r="D796" s="190"/>
      <c r="E796" s="221"/>
      <c r="F796" s="222"/>
    </row>
    <row r="797" spans="1:6" ht="15.75" x14ac:dyDescent="0.25">
      <c r="A797" s="190">
        <f t="shared" si="14"/>
        <v>315</v>
      </c>
      <c r="B797" s="190" t="s">
        <v>3566</v>
      </c>
      <c r="C797" s="190" t="s">
        <v>3562</v>
      </c>
      <c r="D797" s="190" t="s">
        <v>3138</v>
      </c>
      <c r="E797" s="221">
        <v>2.1619047619047618</v>
      </c>
      <c r="F797" s="222"/>
    </row>
    <row r="798" spans="1:6" ht="15.75" x14ac:dyDescent="0.25">
      <c r="A798" s="190">
        <f t="shared" si="14"/>
        <v>316</v>
      </c>
      <c r="B798" s="190" t="s">
        <v>3567</v>
      </c>
      <c r="C798" s="190" t="s">
        <v>3560</v>
      </c>
      <c r="D798" s="190"/>
      <c r="E798" s="221"/>
      <c r="F798" s="222"/>
    </row>
    <row r="799" spans="1:6" ht="15.75" x14ac:dyDescent="0.25">
      <c r="A799" s="190">
        <f t="shared" si="14"/>
        <v>317</v>
      </c>
      <c r="B799" s="190" t="s">
        <v>3566</v>
      </c>
      <c r="C799" s="190" t="s">
        <v>3562</v>
      </c>
      <c r="D799" s="190" t="s">
        <v>3138</v>
      </c>
      <c r="E799" s="221">
        <v>4.1666666666666661</v>
      </c>
      <c r="F799" s="222"/>
    </row>
    <row r="800" spans="1:6" ht="15.75" x14ac:dyDescent="0.25">
      <c r="A800" s="190">
        <f t="shared" si="14"/>
        <v>318</v>
      </c>
      <c r="B800" s="190" t="s">
        <v>3568</v>
      </c>
      <c r="C800" s="190" t="s">
        <v>3560</v>
      </c>
      <c r="D800" s="190"/>
      <c r="E800" s="221"/>
      <c r="F800" s="222"/>
    </row>
    <row r="801" spans="1:6" ht="15.75" x14ac:dyDescent="0.25">
      <c r="A801" s="190">
        <f t="shared" si="14"/>
        <v>319</v>
      </c>
      <c r="B801" s="190" t="s">
        <v>3569</v>
      </c>
      <c r="C801" s="190" t="s">
        <v>3564</v>
      </c>
      <c r="D801" s="190" t="s">
        <v>3138</v>
      </c>
      <c r="E801" s="221">
        <v>0.47142857142857142</v>
      </c>
      <c r="F801" s="222"/>
    </row>
    <row r="802" spans="1:6" ht="15.75" x14ac:dyDescent="0.25">
      <c r="A802" s="190">
        <f t="shared" si="14"/>
        <v>320</v>
      </c>
      <c r="B802" s="190"/>
      <c r="C802" s="190" t="s">
        <v>3565</v>
      </c>
      <c r="D802" s="190"/>
      <c r="E802" s="221"/>
      <c r="F802" s="222"/>
    </row>
    <row r="803" spans="1:6" ht="15.75" x14ac:dyDescent="0.25">
      <c r="A803" s="190">
        <f t="shared" si="14"/>
        <v>321</v>
      </c>
      <c r="B803" s="190" t="s">
        <v>3570</v>
      </c>
      <c r="C803" s="190" t="s">
        <v>3571</v>
      </c>
      <c r="D803" s="190" t="s">
        <v>3138</v>
      </c>
      <c r="E803" s="221">
        <v>3.2047619047619049</v>
      </c>
      <c r="F803" s="222"/>
    </row>
    <row r="804" spans="1:6" ht="15.75" x14ac:dyDescent="0.25">
      <c r="A804" s="190">
        <f t="shared" ref="A804:A867" si="15">A803+1</f>
        <v>322</v>
      </c>
      <c r="B804" s="190"/>
      <c r="C804" s="190" t="s">
        <v>3572</v>
      </c>
      <c r="D804" s="190"/>
      <c r="E804" s="221"/>
      <c r="F804" s="222"/>
    </row>
    <row r="805" spans="1:6" ht="15.75" x14ac:dyDescent="0.25">
      <c r="A805" s="190">
        <f t="shared" si="15"/>
        <v>323</v>
      </c>
      <c r="B805" s="190" t="s">
        <v>3573</v>
      </c>
      <c r="C805" s="190" t="s">
        <v>3571</v>
      </c>
      <c r="D805" s="190" t="s">
        <v>3138</v>
      </c>
      <c r="E805" s="221">
        <v>2.3571428571428572</v>
      </c>
      <c r="F805" s="222"/>
    </row>
    <row r="806" spans="1:6" ht="15.75" x14ac:dyDescent="0.25">
      <c r="A806" s="190">
        <f t="shared" si="15"/>
        <v>324</v>
      </c>
      <c r="B806" s="190"/>
      <c r="C806" s="190" t="s">
        <v>3572</v>
      </c>
      <c r="D806" s="190"/>
      <c r="E806" s="221"/>
      <c r="F806" s="222"/>
    </row>
    <row r="807" spans="1:6" ht="15.75" x14ac:dyDescent="0.25">
      <c r="A807" s="190">
        <f t="shared" si="15"/>
        <v>325</v>
      </c>
      <c r="B807" s="190" t="s">
        <v>3574</v>
      </c>
      <c r="C807" s="190" t="s">
        <v>3559</v>
      </c>
      <c r="D807" s="190" t="s">
        <v>3138</v>
      </c>
      <c r="E807" s="221">
        <v>1.2047619047619047</v>
      </c>
      <c r="F807" s="222"/>
    </row>
    <row r="808" spans="1:6" ht="15.75" x14ac:dyDescent="0.25">
      <c r="A808" s="190">
        <f t="shared" si="15"/>
        <v>326</v>
      </c>
      <c r="B808" s="190"/>
      <c r="C808" s="190" t="s">
        <v>3560</v>
      </c>
      <c r="D808" s="190"/>
      <c r="E808" s="221"/>
      <c r="F808" s="222"/>
    </row>
    <row r="809" spans="1:6" ht="15.75" x14ac:dyDescent="0.25">
      <c r="A809" s="190">
        <f t="shared" si="15"/>
        <v>327</v>
      </c>
      <c r="B809" s="190" t="s">
        <v>3575</v>
      </c>
      <c r="C809" s="190" t="s">
        <v>3559</v>
      </c>
      <c r="D809" s="190" t="s">
        <v>3138</v>
      </c>
      <c r="E809" s="221">
        <v>6.4809523809523801</v>
      </c>
      <c r="F809" s="222"/>
    </row>
    <row r="810" spans="1:6" ht="15.75" x14ac:dyDescent="0.25">
      <c r="A810" s="190">
        <f t="shared" si="15"/>
        <v>328</v>
      </c>
      <c r="B810" s="190"/>
      <c r="C810" s="190" t="s">
        <v>3560</v>
      </c>
      <c r="D810" s="190"/>
      <c r="E810" s="221"/>
      <c r="F810" s="222"/>
    </row>
    <row r="811" spans="1:6" ht="15.75" x14ac:dyDescent="0.25">
      <c r="A811" s="190">
        <f t="shared" si="15"/>
        <v>329</v>
      </c>
      <c r="B811" s="190" t="s">
        <v>3576</v>
      </c>
      <c r="C811" s="190" t="s">
        <v>3559</v>
      </c>
      <c r="D811" s="190" t="s">
        <v>3138</v>
      </c>
      <c r="E811" s="221">
        <v>0.33333333333333331</v>
      </c>
      <c r="F811" s="222"/>
    </row>
    <row r="812" spans="1:6" ht="15.75" x14ac:dyDescent="0.25">
      <c r="A812" s="190">
        <f t="shared" si="15"/>
        <v>330</v>
      </c>
      <c r="B812" s="190"/>
      <c r="C812" s="190" t="s">
        <v>3560</v>
      </c>
      <c r="D812" s="190"/>
      <c r="E812" s="221"/>
      <c r="F812" s="222"/>
    </row>
    <row r="813" spans="1:6" ht="15.75" x14ac:dyDescent="0.25">
      <c r="A813" s="190">
        <f t="shared" si="15"/>
        <v>331</v>
      </c>
      <c r="B813" s="190" t="s">
        <v>3577</v>
      </c>
      <c r="C813" s="190" t="s">
        <v>3578</v>
      </c>
      <c r="D813" s="190" t="s">
        <v>3138</v>
      </c>
      <c r="E813" s="221">
        <v>0.66190476190476188</v>
      </c>
      <c r="F813" s="222"/>
    </row>
    <row r="814" spans="1:6" ht="15.75" x14ac:dyDescent="0.25">
      <c r="A814" s="190">
        <f t="shared" si="15"/>
        <v>332</v>
      </c>
      <c r="B814" s="190"/>
      <c r="C814" s="190" t="s">
        <v>3579</v>
      </c>
      <c r="D814" s="190"/>
      <c r="E814" s="221"/>
      <c r="F814" s="222"/>
    </row>
    <row r="815" spans="1:6" ht="15.75" x14ac:dyDescent="0.25">
      <c r="A815" s="190">
        <f t="shared" si="15"/>
        <v>333</v>
      </c>
      <c r="B815" s="190" t="s">
        <v>3580</v>
      </c>
      <c r="C815" s="190" t="s">
        <v>3581</v>
      </c>
      <c r="D815" s="190" t="s">
        <v>3138</v>
      </c>
      <c r="E815" s="221">
        <v>0.99047619047619051</v>
      </c>
      <c r="F815" s="222"/>
    </row>
    <row r="816" spans="1:6" ht="15.75" x14ac:dyDescent="0.25">
      <c r="A816" s="190">
        <f t="shared" si="15"/>
        <v>334</v>
      </c>
      <c r="B816" s="190" t="s">
        <v>3582</v>
      </c>
      <c r="C816" s="190" t="s">
        <v>3583</v>
      </c>
      <c r="D816" s="190" t="s">
        <v>3138</v>
      </c>
      <c r="E816" s="221">
        <v>24.238095238095237</v>
      </c>
      <c r="F816" s="222"/>
    </row>
    <row r="817" spans="1:6" ht="15.75" x14ac:dyDescent="0.25">
      <c r="A817" s="190">
        <f t="shared" si="15"/>
        <v>335</v>
      </c>
      <c r="B817" s="190"/>
      <c r="C817" s="190"/>
      <c r="D817" s="190"/>
      <c r="E817" s="221"/>
      <c r="F817" s="222"/>
    </row>
    <row r="818" spans="1:6" ht="15.75" x14ac:dyDescent="0.25">
      <c r="A818" s="190">
        <f t="shared" si="15"/>
        <v>336</v>
      </c>
      <c r="B818" s="190" t="s">
        <v>3584</v>
      </c>
      <c r="C818" s="190" t="s">
        <v>3585</v>
      </c>
      <c r="D818" s="190" t="s">
        <v>3138</v>
      </c>
      <c r="E818" s="221">
        <v>5.833333333333333</v>
      </c>
      <c r="F818" s="222"/>
    </row>
    <row r="819" spans="1:6" ht="15.75" x14ac:dyDescent="0.25">
      <c r="A819" s="190">
        <f t="shared" si="15"/>
        <v>337</v>
      </c>
      <c r="B819" s="190"/>
      <c r="C819" s="190"/>
      <c r="D819" s="190"/>
      <c r="E819" s="221"/>
      <c r="F819" s="222"/>
    </row>
    <row r="820" spans="1:6" ht="15.75" x14ac:dyDescent="0.25">
      <c r="A820" s="190">
        <f t="shared" si="15"/>
        <v>338</v>
      </c>
      <c r="B820" s="190" t="s">
        <v>3586</v>
      </c>
      <c r="C820" s="190" t="s">
        <v>3587</v>
      </c>
      <c r="D820" s="190"/>
      <c r="E820" s="221"/>
      <c r="F820" s="222"/>
    </row>
    <row r="821" spans="1:6" ht="15.75" x14ac:dyDescent="0.25">
      <c r="A821" s="190">
        <f t="shared" si="15"/>
        <v>339</v>
      </c>
      <c r="B821" s="190"/>
      <c r="C821" s="190" t="s">
        <v>3588</v>
      </c>
      <c r="D821" s="190" t="s">
        <v>2986</v>
      </c>
      <c r="E821" s="221">
        <v>7.7904761904761894</v>
      </c>
      <c r="F821" s="222"/>
    </row>
    <row r="822" spans="1:6" ht="15.75" x14ac:dyDescent="0.25">
      <c r="A822" s="190">
        <f t="shared" si="15"/>
        <v>340</v>
      </c>
      <c r="B822" s="190" t="s">
        <v>3589</v>
      </c>
      <c r="C822" s="190" t="s">
        <v>3590</v>
      </c>
      <c r="D822" s="190" t="s">
        <v>3138</v>
      </c>
      <c r="E822" s="221">
        <v>33.952380952380949</v>
      </c>
      <c r="F822" s="222"/>
    </row>
    <row r="823" spans="1:6" ht="15.75" x14ac:dyDescent="0.25">
      <c r="A823" s="190">
        <f t="shared" si="15"/>
        <v>341</v>
      </c>
      <c r="B823" s="190" t="s">
        <v>3591</v>
      </c>
      <c r="C823" s="190" t="s">
        <v>3592</v>
      </c>
      <c r="D823" s="190" t="s">
        <v>2986</v>
      </c>
      <c r="E823" s="221">
        <v>6.1428571428571423</v>
      </c>
      <c r="F823" s="222"/>
    </row>
    <row r="824" spans="1:6" ht="15.75" x14ac:dyDescent="0.25">
      <c r="A824" s="190">
        <f t="shared" si="15"/>
        <v>342</v>
      </c>
      <c r="B824" s="190" t="s">
        <v>3593</v>
      </c>
      <c r="C824" s="190" t="s">
        <v>3592</v>
      </c>
      <c r="D824" s="190" t="s">
        <v>2986</v>
      </c>
      <c r="E824" s="221">
        <v>4.2857142857142856</v>
      </c>
      <c r="F824" s="222"/>
    </row>
    <row r="825" spans="1:6" ht="15.75" x14ac:dyDescent="0.25">
      <c r="A825" s="190">
        <f t="shared" si="15"/>
        <v>343</v>
      </c>
      <c r="B825" s="190" t="s">
        <v>3594</v>
      </c>
      <c r="C825" s="190" t="s">
        <v>3595</v>
      </c>
      <c r="D825" s="190" t="s">
        <v>2940</v>
      </c>
      <c r="E825" s="221">
        <v>0.27619047619047615</v>
      </c>
      <c r="F825" s="222"/>
    </row>
    <row r="826" spans="1:6" ht="15.75" x14ac:dyDescent="0.25">
      <c r="A826" s="190">
        <f t="shared" si="15"/>
        <v>344</v>
      </c>
      <c r="B826" s="190" t="s">
        <v>3596</v>
      </c>
      <c r="C826" s="190" t="s">
        <v>3597</v>
      </c>
      <c r="D826" s="190" t="s">
        <v>2986</v>
      </c>
      <c r="E826" s="221">
        <v>15.4</v>
      </c>
      <c r="F826" s="222"/>
    </row>
    <row r="827" spans="1:6" ht="15.75" x14ac:dyDescent="0.25">
      <c r="A827" s="190">
        <f t="shared" si="15"/>
        <v>345</v>
      </c>
      <c r="B827" s="190" t="s">
        <v>3598</v>
      </c>
      <c r="C827" s="190" t="s">
        <v>3597</v>
      </c>
      <c r="D827" s="190" t="s">
        <v>2986</v>
      </c>
      <c r="E827" s="221">
        <v>3.6095238095238096</v>
      </c>
      <c r="F827" s="222"/>
    </row>
    <row r="828" spans="1:6" ht="15.75" x14ac:dyDescent="0.25">
      <c r="A828" s="190">
        <f t="shared" si="15"/>
        <v>346</v>
      </c>
      <c r="B828" s="190" t="s">
        <v>3599</v>
      </c>
      <c r="C828" s="190" t="s">
        <v>3597</v>
      </c>
      <c r="D828" s="190" t="s">
        <v>2986</v>
      </c>
      <c r="E828" s="221">
        <v>3.6095238095238096</v>
      </c>
      <c r="F828" s="222"/>
    </row>
    <row r="829" spans="1:6" ht="15.75" x14ac:dyDescent="0.25">
      <c r="A829" s="190">
        <f t="shared" si="15"/>
        <v>347</v>
      </c>
      <c r="B829" s="190" t="s">
        <v>3600</v>
      </c>
      <c r="C829" s="190" t="s">
        <v>3597</v>
      </c>
      <c r="D829" s="190" t="s">
        <v>2986</v>
      </c>
      <c r="E829" s="221">
        <v>3.6095238095238096</v>
      </c>
      <c r="F829" s="222"/>
    </row>
    <row r="830" spans="1:6" ht="15.75" x14ac:dyDescent="0.25">
      <c r="A830" s="190">
        <f t="shared" si="15"/>
        <v>348</v>
      </c>
      <c r="B830" s="190" t="s">
        <v>3601</v>
      </c>
      <c r="C830" s="190" t="s">
        <v>3597</v>
      </c>
      <c r="D830" s="190" t="s">
        <v>2986</v>
      </c>
      <c r="E830" s="221">
        <v>4.3809523809523805</v>
      </c>
      <c r="F830" s="222"/>
    </row>
    <row r="831" spans="1:6" ht="15.75" x14ac:dyDescent="0.25">
      <c r="A831" s="190">
        <f t="shared" si="15"/>
        <v>349</v>
      </c>
      <c r="B831" s="190" t="s">
        <v>3602</v>
      </c>
      <c r="C831" s="190" t="s">
        <v>3597</v>
      </c>
      <c r="D831" s="190" t="s">
        <v>2986</v>
      </c>
      <c r="E831" s="221">
        <v>1.6190476190476188</v>
      </c>
      <c r="F831" s="222"/>
    </row>
    <row r="832" spans="1:6" ht="15.75" x14ac:dyDescent="0.25">
      <c r="A832" s="190">
        <f t="shared" si="15"/>
        <v>350</v>
      </c>
      <c r="B832" s="190" t="s">
        <v>3603</v>
      </c>
      <c r="C832" s="190" t="s">
        <v>3597</v>
      </c>
      <c r="D832" s="190" t="s">
        <v>2986</v>
      </c>
      <c r="E832" s="221">
        <v>4.4476190476190478</v>
      </c>
      <c r="F832" s="222"/>
    </row>
    <row r="833" spans="1:6" ht="15.75" x14ac:dyDescent="0.25">
      <c r="A833" s="190">
        <f t="shared" si="15"/>
        <v>351</v>
      </c>
      <c r="B833" s="190" t="s">
        <v>3604</v>
      </c>
      <c r="C833" s="190" t="s">
        <v>3597</v>
      </c>
      <c r="D833" s="190" t="s">
        <v>2940</v>
      </c>
      <c r="E833" s="221">
        <v>0.82380952380952377</v>
      </c>
      <c r="F833" s="222"/>
    </row>
    <row r="834" spans="1:6" ht="15.75" x14ac:dyDescent="0.25">
      <c r="A834" s="190">
        <f t="shared" si="15"/>
        <v>352</v>
      </c>
      <c r="B834" s="190" t="s">
        <v>3605</v>
      </c>
      <c r="C834" s="190" t="s">
        <v>3597</v>
      </c>
      <c r="D834" s="190" t="s">
        <v>2940</v>
      </c>
      <c r="E834" s="221">
        <v>0.55238095238095231</v>
      </c>
      <c r="F834" s="222"/>
    </row>
    <row r="835" spans="1:6" ht="15.75" x14ac:dyDescent="0.25">
      <c r="A835" s="190">
        <f t="shared" si="15"/>
        <v>353</v>
      </c>
      <c r="B835" s="190" t="s">
        <v>3606</v>
      </c>
      <c r="C835" s="190" t="s">
        <v>3607</v>
      </c>
      <c r="D835" s="190"/>
      <c r="E835" s="221"/>
      <c r="F835" s="222"/>
    </row>
    <row r="836" spans="1:6" ht="15.75" x14ac:dyDescent="0.25">
      <c r="A836" s="190">
        <f t="shared" si="15"/>
        <v>354</v>
      </c>
      <c r="B836" s="190" t="s">
        <v>3608</v>
      </c>
      <c r="C836" s="190" t="s">
        <v>3609</v>
      </c>
      <c r="D836" s="190" t="s">
        <v>2940</v>
      </c>
      <c r="E836" s="221">
        <v>5.2380952380952382E-2</v>
      </c>
      <c r="F836" s="222"/>
    </row>
    <row r="837" spans="1:6" ht="15.75" x14ac:dyDescent="0.25">
      <c r="A837" s="190">
        <f t="shared" si="15"/>
        <v>355</v>
      </c>
      <c r="B837" s="190" t="s">
        <v>3610</v>
      </c>
      <c r="C837" s="190" t="s">
        <v>3611</v>
      </c>
      <c r="D837" s="190" t="s">
        <v>2940</v>
      </c>
      <c r="E837" s="221">
        <v>4.6571428571428566</v>
      </c>
      <c r="F837" s="222"/>
    </row>
    <row r="838" spans="1:6" ht="15.75" x14ac:dyDescent="0.25">
      <c r="A838" s="190">
        <f t="shared" si="15"/>
        <v>356</v>
      </c>
      <c r="B838" s="190" t="s">
        <v>3612</v>
      </c>
      <c r="C838" s="190" t="s">
        <v>3611</v>
      </c>
      <c r="D838" s="190" t="s">
        <v>2986</v>
      </c>
      <c r="E838" s="221">
        <v>9.9047619047619051</v>
      </c>
      <c r="F838" s="222"/>
    </row>
    <row r="839" spans="1:6" ht="15.75" x14ac:dyDescent="0.25">
      <c r="A839" s="190">
        <f t="shared" si="15"/>
        <v>357</v>
      </c>
      <c r="B839" s="190" t="s">
        <v>3613</v>
      </c>
      <c r="C839" s="190" t="s">
        <v>3614</v>
      </c>
      <c r="D839" s="190" t="s">
        <v>2986</v>
      </c>
      <c r="E839" s="221">
        <v>9.9047619047619051</v>
      </c>
      <c r="F839" s="222"/>
    </row>
    <row r="840" spans="1:6" ht="15.75" x14ac:dyDescent="0.25">
      <c r="A840" s="190">
        <f t="shared" si="15"/>
        <v>358</v>
      </c>
      <c r="B840" s="190" t="s">
        <v>3615</v>
      </c>
      <c r="C840" s="190" t="s">
        <v>3614</v>
      </c>
      <c r="D840" s="190" t="s">
        <v>2986</v>
      </c>
      <c r="E840" s="221">
        <v>4.3809523809523805</v>
      </c>
      <c r="F840" s="222"/>
    </row>
    <row r="841" spans="1:6" ht="15.75" x14ac:dyDescent="0.25">
      <c r="A841" s="190">
        <f t="shared" si="15"/>
        <v>359</v>
      </c>
      <c r="B841" s="190" t="s">
        <v>3616</v>
      </c>
      <c r="C841" s="190" t="s">
        <v>3614</v>
      </c>
      <c r="D841" s="190" t="s">
        <v>2986</v>
      </c>
      <c r="E841" s="221">
        <v>1.5238095238095237</v>
      </c>
      <c r="F841" s="222"/>
    </row>
    <row r="842" spans="1:6" ht="15.75" x14ac:dyDescent="0.25">
      <c r="A842" s="190">
        <f t="shared" si="15"/>
        <v>360</v>
      </c>
      <c r="B842" s="190" t="s">
        <v>3617</v>
      </c>
      <c r="C842" s="190" t="s">
        <v>3618</v>
      </c>
      <c r="D842" s="190" t="s">
        <v>2986</v>
      </c>
      <c r="E842" s="221">
        <v>9.9047619047619051</v>
      </c>
      <c r="F842" s="222"/>
    </row>
    <row r="843" spans="1:6" ht="15.75" x14ac:dyDescent="0.25">
      <c r="A843" s="190">
        <f t="shared" si="15"/>
        <v>361</v>
      </c>
      <c r="B843" s="190" t="s">
        <v>3619</v>
      </c>
      <c r="C843" s="190" t="s">
        <v>3618</v>
      </c>
      <c r="D843" s="190" t="s">
        <v>2940</v>
      </c>
      <c r="E843" s="221">
        <v>4.6523809523809518</v>
      </c>
      <c r="F843" s="222"/>
    </row>
    <row r="844" spans="1:6" ht="15.75" x14ac:dyDescent="0.25">
      <c r="A844" s="190">
        <f t="shared" si="15"/>
        <v>362</v>
      </c>
      <c r="B844" s="190" t="s">
        <v>3620</v>
      </c>
      <c r="C844" s="190" t="s">
        <v>3618</v>
      </c>
      <c r="D844" s="190" t="s">
        <v>2986</v>
      </c>
      <c r="E844" s="221">
        <v>2.657142857142857</v>
      </c>
      <c r="F844" s="222"/>
    </row>
    <row r="845" spans="1:6" ht="15.75" x14ac:dyDescent="0.25">
      <c r="A845" s="190">
        <f t="shared" si="15"/>
        <v>363</v>
      </c>
      <c r="B845" s="190" t="s">
        <v>3621</v>
      </c>
      <c r="C845" s="190" t="s">
        <v>3622</v>
      </c>
      <c r="D845" s="190" t="s">
        <v>2986</v>
      </c>
      <c r="E845" s="221">
        <v>2.4380952380952379</v>
      </c>
      <c r="F845" s="222"/>
    </row>
    <row r="846" spans="1:6" ht="15.75" x14ac:dyDescent="0.25">
      <c r="A846" s="190">
        <f t="shared" si="15"/>
        <v>364</v>
      </c>
      <c r="B846" s="190" t="s">
        <v>3623</v>
      </c>
      <c r="C846" s="190" t="s">
        <v>3624</v>
      </c>
      <c r="D846" s="190" t="s">
        <v>2986</v>
      </c>
      <c r="E846" s="221">
        <v>9.9047619047619051</v>
      </c>
      <c r="F846" s="222"/>
    </row>
    <row r="847" spans="1:6" ht="15.75" x14ac:dyDescent="0.25">
      <c r="A847" s="190">
        <f t="shared" si="15"/>
        <v>365</v>
      </c>
      <c r="B847" s="190" t="s">
        <v>3625</v>
      </c>
      <c r="C847" s="190" t="s">
        <v>3624</v>
      </c>
      <c r="D847" s="190" t="s">
        <v>2986</v>
      </c>
      <c r="E847" s="221">
        <v>6.1904761904761898</v>
      </c>
      <c r="F847" s="222"/>
    </row>
    <row r="848" spans="1:6" ht="15.75" x14ac:dyDescent="0.25">
      <c r="A848" s="190">
        <f t="shared" si="15"/>
        <v>366</v>
      </c>
      <c r="B848" s="190" t="s">
        <v>3626</v>
      </c>
      <c r="C848" s="190" t="s">
        <v>3624</v>
      </c>
      <c r="D848" s="190" t="s">
        <v>2986</v>
      </c>
      <c r="E848" s="221">
        <v>1.5238095238095237</v>
      </c>
      <c r="F848" s="222"/>
    </row>
    <row r="849" spans="1:6" ht="15.75" x14ac:dyDescent="0.25">
      <c r="A849" s="190">
        <f t="shared" si="15"/>
        <v>367</v>
      </c>
      <c r="B849" s="190" t="s">
        <v>3627</v>
      </c>
      <c r="C849" s="190" t="s">
        <v>3624</v>
      </c>
      <c r="D849" s="190" t="s">
        <v>2986</v>
      </c>
      <c r="E849" s="221">
        <v>4</v>
      </c>
      <c r="F849" s="222"/>
    </row>
    <row r="850" spans="1:6" ht="15.75" x14ac:dyDescent="0.25">
      <c r="A850" s="190">
        <f t="shared" si="15"/>
        <v>368</v>
      </c>
      <c r="B850" s="190" t="s">
        <v>3628</v>
      </c>
      <c r="C850" s="190" t="s">
        <v>3624</v>
      </c>
      <c r="D850" s="190" t="s">
        <v>2940</v>
      </c>
      <c r="E850" s="221">
        <v>0.83809523809523812</v>
      </c>
      <c r="F850" s="222"/>
    </row>
    <row r="851" spans="1:6" ht="15.75" x14ac:dyDescent="0.25">
      <c r="A851" s="190">
        <f t="shared" si="15"/>
        <v>369</v>
      </c>
      <c r="B851" s="190" t="s">
        <v>3629</v>
      </c>
      <c r="C851" s="190" t="s">
        <v>3630</v>
      </c>
      <c r="D851" s="190" t="s">
        <v>2986</v>
      </c>
      <c r="E851" s="221">
        <v>2.657142857142857</v>
      </c>
      <c r="F851" s="222"/>
    </row>
    <row r="852" spans="1:6" ht="15.75" x14ac:dyDescent="0.25">
      <c r="A852" s="190">
        <f t="shared" si="15"/>
        <v>370</v>
      </c>
      <c r="B852" s="190" t="s">
        <v>3631</v>
      </c>
      <c r="C852" s="190" t="s">
        <v>3632</v>
      </c>
      <c r="D852" s="190" t="s">
        <v>2940</v>
      </c>
      <c r="E852" s="221">
        <v>4.6571428571428566</v>
      </c>
      <c r="F852" s="222"/>
    </row>
    <row r="853" spans="1:6" ht="15.75" x14ac:dyDescent="0.25">
      <c r="A853" s="190">
        <f t="shared" si="15"/>
        <v>371</v>
      </c>
      <c r="B853" s="190" t="s">
        <v>3633</v>
      </c>
      <c r="C853" s="190" t="s">
        <v>3632</v>
      </c>
      <c r="D853" s="190" t="s">
        <v>2940</v>
      </c>
      <c r="E853" s="221">
        <v>2.8571428571428571E-2</v>
      </c>
      <c r="F853" s="222"/>
    </row>
    <row r="854" spans="1:6" ht="15.75" x14ac:dyDescent="0.25">
      <c r="A854" s="190">
        <f t="shared" si="15"/>
        <v>372</v>
      </c>
      <c r="B854" s="190" t="s">
        <v>3634</v>
      </c>
      <c r="C854" s="190" t="s">
        <v>3632</v>
      </c>
      <c r="D854" s="190" t="s">
        <v>2986</v>
      </c>
      <c r="E854" s="221">
        <v>1.5238095238095237</v>
      </c>
      <c r="F854" s="222"/>
    </row>
    <row r="855" spans="1:6" ht="15.75" x14ac:dyDescent="0.25">
      <c r="A855" s="190">
        <f t="shared" si="15"/>
        <v>373</v>
      </c>
      <c r="B855" s="190" t="s">
        <v>3635</v>
      </c>
      <c r="C855" s="190" t="s">
        <v>3632</v>
      </c>
      <c r="D855" s="190" t="s">
        <v>2986</v>
      </c>
      <c r="E855" s="221">
        <v>9.9047619047619051</v>
      </c>
      <c r="F855" s="222"/>
    </row>
    <row r="856" spans="1:6" s="98" customFormat="1" ht="15.75" x14ac:dyDescent="0.25">
      <c r="A856" s="190">
        <f t="shared" si="15"/>
        <v>374</v>
      </c>
      <c r="B856" s="211" t="s">
        <v>3636</v>
      </c>
      <c r="C856" s="211" t="s">
        <v>3637</v>
      </c>
      <c r="D856" s="211" t="s">
        <v>2940</v>
      </c>
      <c r="E856" s="221">
        <v>2.3199999999999998</v>
      </c>
      <c r="F856" s="224"/>
    </row>
    <row r="857" spans="1:6" s="98" customFormat="1" ht="15.75" x14ac:dyDescent="0.25">
      <c r="A857" s="190">
        <f t="shared" si="15"/>
        <v>375</v>
      </c>
      <c r="B857" s="211" t="s">
        <v>3638</v>
      </c>
      <c r="C857" s="211" t="s">
        <v>3639</v>
      </c>
      <c r="D857" s="211" t="s">
        <v>3640</v>
      </c>
      <c r="E857" s="221">
        <v>63.55</v>
      </c>
      <c r="F857" s="224"/>
    </row>
    <row r="858" spans="1:6" s="98" customFormat="1" ht="15.75" x14ac:dyDescent="0.25">
      <c r="A858" s="190">
        <f t="shared" si="15"/>
        <v>376</v>
      </c>
      <c r="B858" s="211" t="s">
        <v>3641</v>
      </c>
      <c r="C858" s="211" t="s">
        <v>3642</v>
      </c>
      <c r="D858" s="211" t="s">
        <v>2940</v>
      </c>
      <c r="E858" s="221">
        <v>1.9</v>
      </c>
      <c r="F858" s="224"/>
    </row>
    <row r="859" spans="1:6" s="98" customFormat="1" ht="15.75" x14ac:dyDescent="0.25">
      <c r="A859" s="190">
        <f t="shared" si="15"/>
        <v>377</v>
      </c>
      <c r="B859" s="211" t="s">
        <v>3643</v>
      </c>
      <c r="C859" s="211" t="s">
        <v>3644</v>
      </c>
      <c r="D859" s="211" t="s">
        <v>2940</v>
      </c>
      <c r="E859" s="221">
        <v>0.5</v>
      </c>
      <c r="F859" s="224"/>
    </row>
    <row r="860" spans="1:6" s="98" customFormat="1" ht="15.75" x14ac:dyDescent="0.25">
      <c r="A860" s="190">
        <f t="shared" si="15"/>
        <v>378</v>
      </c>
      <c r="B860" s="211" t="s">
        <v>3645</v>
      </c>
      <c r="C860" s="211" t="s">
        <v>3644</v>
      </c>
      <c r="D860" s="211" t="s">
        <v>2940</v>
      </c>
      <c r="E860" s="221">
        <v>0.38</v>
      </c>
      <c r="F860" s="224"/>
    </row>
    <row r="861" spans="1:6" ht="15.75" x14ac:dyDescent="0.25">
      <c r="A861" s="190">
        <f t="shared" si="15"/>
        <v>379</v>
      </c>
      <c r="B861" s="29" t="s">
        <v>3646</v>
      </c>
      <c r="C861" s="29" t="s">
        <v>3647</v>
      </c>
      <c r="D861" s="29" t="s">
        <v>3640</v>
      </c>
      <c r="E861" s="226">
        <v>2.1142857142857143</v>
      </c>
      <c r="F861" s="222"/>
    </row>
    <row r="862" spans="1:6" ht="15.75" x14ac:dyDescent="0.25">
      <c r="A862" s="190">
        <f t="shared" si="15"/>
        <v>380</v>
      </c>
      <c r="B862" s="29" t="s">
        <v>3648</v>
      </c>
      <c r="C862" s="29" t="s">
        <v>3649</v>
      </c>
      <c r="D862" s="29" t="s">
        <v>3640</v>
      </c>
      <c r="E862" s="226">
        <v>0.87619047619047619</v>
      </c>
      <c r="F862" s="222"/>
    </row>
    <row r="863" spans="1:6" ht="15.75" x14ac:dyDescent="0.25">
      <c r="A863" s="190">
        <f t="shared" si="15"/>
        <v>381</v>
      </c>
      <c r="B863" s="29" t="s">
        <v>3650</v>
      </c>
      <c r="C863" s="29" t="s">
        <v>3651</v>
      </c>
      <c r="D863" s="29" t="s">
        <v>3640</v>
      </c>
      <c r="E863" s="226">
        <v>1.0047619047619047</v>
      </c>
      <c r="F863" s="222"/>
    </row>
    <row r="864" spans="1:6" ht="15.75" x14ac:dyDescent="0.25">
      <c r="A864" s="190">
        <f t="shared" si="15"/>
        <v>382</v>
      </c>
      <c r="B864" s="29" t="s">
        <v>3652</v>
      </c>
      <c r="C864" s="29" t="s">
        <v>3653</v>
      </c>
      <c r="D864" s="29" t="s">
        <v>3640</v>
      </c>
      <c r="E864" s="226">
        <v>3.7571428571428567</v>
      </c>
      <c r="F864" s="222"/>
    </row>
    <row r="865" spans="1:6" ht="15.75" x14ac:dyDescent="0.25">
      <c r="A865" s="190">
        <f t="shared" si="15"/>
        <v>383</v>
      </c>
      <c r="B865" s="29" t="s">
        <v>3654</v>
      </c>
      <c r="C865" s="29" t="s">
        <v>3655</v>
      </c>
      <c r="D865" s="29" t="s">
        <v>3640</v>
      </c>
      <c r="E865" s="227">
        <v>1.3142857142857141</v>
      </c>
      <c r="F865" s="222"/>
    </row>
    <row r="866" spans="1:6" s="98" customFormat="1" ht="15.75" x14ac:dyDescent="0.25">
      <c r="A866" s="190">
        <f t="shared" si="15"/>
        <v>384</v>
      </c>
      <c r="B866" s="228" t="s">
        <v>3656</v>
      </c>
      <c r="C866" s="228" t="s">
        <v>3657</v>
      </c>
      <c r="D866" s="228" t="s">
        <v>2940</v>
      </c>
      <c r="E866" s="221">
        <v>3.3</v>
      </c>
      <c r="F866" s="224"/>
    </row>
    <row r="867" spans="1:6" s="233" customFormat="1" ht="15.75" x14ac:dyDescent="0.25">
      <c r="A867" s="229">
        <f t="shared" si="15"/>
        <v>385</v>
      </c>
      <c r="B867" s="230" t="s">
        <v>3658</v>
      </c>
      <c r="C867" s="230" t="s">
        <v>3659</v>
      </c>
      <c r="D867" s="230" t="s">
        <v>2940</v>
      </c>
      <c r="E867" s="231">
        <v>1.25</v>
      </c>
      <c r="F867" s="232"/>
    </row>
    <row r="868" spans="1:6" s="98" customFormat="1" ht="15.75" x14ac:dyDescent="0.25">
      <c r="A868" s="190">
        <f t="shared" ref="A868:A931" si="16">A867+1</f>
        <v>386</v>
      </c>
      <c r="B868" s="228" t="s">
        <v>3660</v>
      </c>
      <c r="C868" s="228" t="s">
        <v>3659</v>
      </c>
      <c r="D868" s="228" t="s">
        <v>2940</v>
      </c>
      <c r="E868" s="221">
        <v>0.66</v>
      </c>
      <c r="F868" s="224"/>
    </row>
    <row r="869" spans="1:6" s="98" customFormat="1" ht="15.75" x14ac:dyDescent="0.25">
      <c r="A869" s="190">
        <f t="shared" si="16"/>
        <v>387</v>
      </c>
      <c r="B869" s="228" t="s">
        <v>3661</v>
      </c>
      <c r="C869" s="228" t="s">
        <v>3662</v>
      </c>
      <c r="D869" s="228" t="s">
        <v>2940</v>
      </c>
      <c r="E869" s="221">
        <v>3.2</v>
      </c>
      <c r="F869" s="224"/>
    </row>
    <row r="870" spans="1:6" s="98" customFormat="1" ht="15.75" x14ac:dyDescent="0.25">
      <c r="A870" s="190">
        <f t="shared" si="16"/>
        <v>388</v>
      </c>
      <c r="B870" s="228" t="s">
        <v>3663</v>
      </c>
      <c r="C870" s="228" t="s">
        <v>3664</v>
      </c>
      <c r="D870" s="228" t="s">
        <v>2940</v>
      </c>
      <c r="E870" s="221">
        <v>2.5</v>
      </c>
      <c r="F870" s="224"/>
    </row>
    <row r="871" spans="1:6" s="98" customFormat="1" ht="15.75" x14ac:dyDescent="0.25">
      <c r="A871" s="190">
        <f t="shared" si="16"/>
        <v>389</v>
      </c>
      <c r="B871" s="228" t="s">
        <v>3665</v>
      </c>
      <c r="C871" s="228" t="s">
        <v>3664</v>
      </c>
      <c r="D871" s="228" t="s">
        <v>2940</v>
      </c>
      <c r="E871" s="221">
        <v>0.26</v>
      </c>
      <c r="F871" s="224"/>
    </row>
    <row r="872" spans="1:6" ht="15.75" x14ac:dyDescent="0.25">
      <c r="A872" s="190">
        <f t="shared" si="16"/>
        <v>390</v>
      </c>
      <c r="B872" s="29" t="s">
        <v>3666</v>
      </c>
      <c r="C872" s="29" t="s">
        <v>3667</v>
      </c>
      <c r="D872" s="29" t="s">
        <v>3640</v>
      </c>
      <c r="E872" s="227">
        <v>1.4285714285714286</v>
      </c>
      <c r="F872" s="222"/>
    </row>
    <row r="873" spans="1:6" s="98" customFormat="1" ht="15.75" x14ac:dyDescent="0.25">
      <c r="A873" s="190">
        <f t="shared" si="16"/>
        <v>391</v>
      </c>
      <c r="B873" s="228" t="s">
        <v>3668</v>
      </c>
      <c r="C873" s="228" t="s">
        <v>3669</v>
      </c>
      <c r="D873" s="228" t="s">
        <v>2940</v>
      </c>
      <c r="E873" s="221">
        <v>0.1</v>
      </c>
      <c r="F873" s="224"/>
    </row>
    <row r="874" spans="1:6" ht="15.75" x14ac:dyDescent="0.25">
      <c r="A874" s="190">
        <f t="shared" si="16"/>
        <v>392</v>
      </c>
      <c r="B874" s="29" t="s">
        <v>3670</v>
      </c>
      <c r="C874" s="29" t="s">
        <v>3671</v>
      </c>
      <c r="D874" s="29" t="s">
        <v>3640</v>
      </c>
      <c r="E874" s="227">
        <v>1.9523809523809521</v>
      </c>
      <c r="F874" s="222"/>
    </row>
    <row r="875" spans="1:6" ht="15.75" x14ac:dyDescent="0.25">
      <c r="A875" s="190">
        <f t="shared" si="16"/>
        <v>393</v>
      </c>
      <c r="B875" s="29" t="s">
        <v>3672</v>
      </c>
      <c r="C875" s="29" t="s">
        <v>3673</v>
      </c>
      <c r="D875" s="29" t="s">
        <v>3640</v>
      </c>
      <c r="E875" s="227">
        <v>4.6809523809523812</v>
      </c>
      <c r="F875" s="222"/>
    </row>
    <row r="876" spans="1:6" ht="15.75" x14ac:dyDescent="0.25">
      <c r="A876" s="190">
        <f t="shared" si="16"/>
        <v>394</v>
      </c>
      <c r="B876" s="29" t="s">
        <v>3674</v>
      </c>
      <c r="C876" s="29" t="s">
        <v>3675</v>
      </c>
      <c r="D876" s="29" t="s">
        <v>3640</v>
      </c>
      <c r="E876" s="227">
        <v>2</v>
      </c>
      <c r="F876" s="222"/>
    </row>
    <row r="877" spans="1:6" ht="15.75" x14ac:dyDescent="0.25">
      <c r="A877" s="190">
        <f t="shared" si="16"/>
        <v>395</v>
      </c>
      <c r="B877" s="29" t="s">
        <v>3676</v>
      </c>
      <c r="C877" s="29" t="s">
        <v>3677</v>
      </c>
      <c r="D877" s="29" t="s">
        <v>3640</v>
      </c>
      <c r="E877" s="227">
        <v>4.4999999999999991</v>
      </c>
      <c r="F877" s="222"/>
    </row>
    <row r="878" spans="1:6" ht="15.75" x14ac:dyDescent="0.25">
      <c r="A878" s="190">
        <f t="shared" si="16"/>
        <v>396</v>
      </c>
      <c r="B878" s="29"/>
      <c r="C878" s="234" t="s">
        <v>3678</v>
      </c>
      <c r="D878" s="29"/>
      <c r="E878" s="227">
        <v>0</v>
      </c>
      <c r="F878" s="222"/>
    </row>
    <row r="879" spans="1:6" ht="15.75" x14ac:dyDescent="0.25">
      <c r="A879" s="190">
        <f t="shared" si="16"/>
        <v>397</v>
      </c>
      <c r="B879" s="29" t="s">
        <v>3679</v>
      </c>
      <c r="C879" s="29" t="s">
        <v>3680</v>
      </c>
      <c r="D879" s="29" t="s">
        <v>3640</v>
      </c>
      <c r="E879" s="227">
        <v>0.66666666666666663</v>
      </c>
      <c r="F879" s="222"/>
    </row>
    <row r="880" spans="1:6" ht="15.75" x14ac:dyDescent="0.25">
      <c r="A880" s="190">
        <f t="shared" si="16"/>
        <v>398</v>
      </c>
      <c r="B880" s="29" t="s">
        <v>3679</v>
      </c>
      <c r="C880" s="29" t="s">
        <v>3681</v>
      </c>
      <c r="D880" s="29" t="s">
        <v>3640</v>
      </c>
      <c r="E880" s="227">
        <v>2.4142857142857141</v>
      </c>
      <c r="F880" s="222"/>
    </row>
    <row r="881" spans="1:6" ht="15.75" x14ac:dyDescent="0.25">
      <c r="A881" s="190">
        <f t="shared" si="16"/>
        <v>399</v>
      </c>
      <c r="B881" s="29" t="s">
        <v>3679</v>
      </c>
      <c r="C881" s="29" t="s">
        <v>3682</v>
      </c>
      <c r="D881" s="29" t="s">
        <v>3640</v>
      </c>
      <c r="E881" s="227">
        <v>0.82380952380952377</v>
      </c>
      <c r="F881" s="222"/>
    </row>
    <row r="882" spans="1:6" ht="15.75" x14ac:dyDescent="0.25">
      <c r="A882" s="190">
        <f t="shared" si="16"/>
        <v>400</v>
      </c>
      <c r="B882" s="29" t="s">
        <v>3679</v>
      </c>
      <c r="C882" s="29" t="s">
        <v>3683</v>
      </c>
      <c r="D882" s="29" t="s">
        <v>3640</v>
      </c>
      <c r="E882" s="227">
        <v>0.96666666666666656</v>
      </c>
      <c r="F882" s="222"/>
    </row>
    <row r="883" spans="1:6" ht="15.75" x14ac:dyDescent="0.25">
      <c r="A883" s="190">
        <f t="shared" si="16"/>
        <v>401</v>
      </c>
      <c r="B883" s="29" t="s">
        <v>3679</v>
      </c>
      <c r="C883" s="29" t="s">
        <v>3684</v>
      </c>
      <c r="D883" s="29" t="s">
        <v>3640</v>
      </c>
      <c r="E883" s="227">
        <v>1.2047619047619047</v>
      </c>
      <c r="F883" s="222"/>
    </row>
    <row r="884" spans="1:6" ht="15.75" x14ac:dyDescent="0.25">
      <c r="A884" s="190">
        <f t="shared" si="16"/>
        <v>402</v>
      </c>
      <c r="B884" s="29" t="s">
        <v>3679</v>
      </c>
      <c r="C884" s="29" t="s">
        <v>3685</v>
      </c>
      <c r="D884" s="29" t="s">
        <v>3640</v>
      </c>
      <c r="E884" s="227">
        <v>0.12380952380952381</v>
      </c>
      <c r="F884" s="222"/>
    </row>
    <row r="885" spans="1:6" ht="15.75" x14ac:dyDescent="0.25">
      <c r="A885" s="190">
        <f t="shared" si="16"/>
        <v>403</v>
      </c>
      <c r="B885" s="29" t="s">
        <v>3679</v>
      </c>
      <c r="C885" s="29" t="s">
        <v>3686</v>
      </c>
      <c r="D885" s="29" t="s">
        <v>3640</v>
      </c>
      <c r="E885" s="227">
        <v>1.4095238095238094</v>
      </c>
      <c r="F885" s="222"/>
    </row>
    <row r="886" spans="1:6" ht="15.75" x14ac:dyDescent="0.25">
      <c r="A886" s="190">
        <f t="shared" si="16"/>
        <v>404</v>
      </c>
      <c r="B886" s="29" t="s">
        <v>3679</v>
      </c>
      <c r="C886" s="29" t="s">
        <v>3687</v>
      </c>
      <c r="D886" s="29" t="s">
        <v>3640</v>
      </c>
      <c r="E886" s="227">
        <v>0.85238095238095235</v>
      </c>
      <c r="F886" s="222"/>
    </row>
    <row r="887" spans="1:6" ht="15.75" x14ac:dyDescent="0.25">
      <c r="A887" s="190">
        <f t="shared" si="16"/>
        <v>405</v>
      </c>
      <c r="B887" s="29" t="s">
        <v>3679</v>
      </c>
      <c r="C887" s="29" t="s">
        <v>3688</v>
      </c>
      <c r="D887" s="29" t="s">
        <v>3640</v>
      </c>
      <c r="E887" s="227">
        <v>2.019047619047619</v>
      </c>
      <c r="F887" s="222"/>
    </row>
    <row r="888" spans="1:6" ht="15.75" x14ac:dyDescent="0.25">
      <c r="A888" s="190">
        <f t="shared" si="16"/>
        <v>406</v>
      </c>
      <c r="B888" s="29" t="s">
        <v>3679</v>
      </c>
      <c r="C888" s="29" t="s">
        <v>3689</v>
      </c>
      <c r="D888" s="29" t="s">
        <v>3640</v>
      </c>
      <c r="E888" s="227">
        <v>0.87142857142857144</v>
      </c>
      <c r="F888" s="222"/>
    </row>
    <row r="889" spans="1:6" ht="15.75" x14ac:dyDescent="0.25">
      <c r="A889" s="190">
        <f t="shared" si="16"/>
        <v>407</v>
      </c>
      <c r="B889" s="29" t="s">
        <v>3679</v>
      </c>
      <c r="C889" s="29" t="s">
        <v>3690</v>
      </c>
      <c r="D889" s="29" t="s">
        <v>3640</v>
      </c>
      <c r="E889" s="227">
        <v>1.0476190476190477</v>
      </c>
      <c r="F889" s="222"/>
    </row>
    <row r="890" spans="1:6" ht="15.75" x14ac:dyDescent="0.25">
      <c r="A890" s="190">
        <f t="shared" si="16"/>
        <v>408</v>
      </c>
      <c r="B890" s="29" t="s">
        <v>3679</v>
      </c>
      <c r="C890" s="29" t="s">
        <v>3691</v>
      </c>
      <c r="D890" s="29" t="s">
        <v>3640</v>
      </c>
      <c r="E890" s="227">
        <v>1.1619047619047618</v>
      </c>
      <c r="F890" s="222"/>
    </row>
    <row r="891" spans="1:6" ht="15.75" x14ac:dyDescent="0.25">
      <c r="A891" s="190">
        <f t="shared" si="16"/>
        <v>409</v>
      </c>
      <c r="B891" s="29" t="s">
        <v>3679</v>
      </c>
      <c r="C891" s="29" t="s">
        <v>3692</v>
      </c>
      <c r="D891" s="29" t="s">
        <v>3640</v>
      </c>
      <c r="E891" s="227">
        <v>0.81428571428571428</v>
      </c>
      <c r="F891" s="222"/>
    </row>
    <row r="892" spans="1:6" ht="15.75" x14ac:dyDescent="0.25">
      <c r="A892" s="190">
        <f t="shared" si="16"/>
        <v>410</v>
      </c>
      <c r="B892" s="29" t="s">
        <v>3679</v>
      </c>
      <c r="C892" s="29" t="s">
        <v>3693</v>
      </c>
      <c r="D892" s="29" t="s">
        <v>3640</v>
      </c>
      <c r="E892" s="227">
        <v>1.4047619047619049</v>
      </c>
      <c r="F892" s="222"/>
    </row>
    <row r="893" spans="1:6" ht="15.75" x14ac:dyDescent="0.25">
      <c r="A893" s="190">
        <f t="shared" si="16"/>
        <v>411</v>
      </c>
      <c r="B893" s="29" t="s">
        <v>3679</v>
      </c>
      <c r="C893" s="29" t="s">
        <v>3694</v>
      </c>
      <c r="D893" s="29" t="s">
        <v>3640</v>
      </c>
      <c r="E893" s="227">
        <v>17.771428571428572</v>
      </c>
      <c r="F893" s="222"/>
    </row>
    <row r="894" spans="1:6" ht="15.75" x14ac:dyDescent="0.25">
      <c r="A894" s="190">
        <f t="shared" si="16"/>
        <v>412</v>
      </c>
      <c r="B894" s="29" t="s">
        <v>3679</v>
      </c>
      <c r="C894" s="29" t="s">
        <v>3695</v>
      </c>
      <c r="D894" s="29" t="s">
        <v>3640</v>
      </c>
      <c r="E894" s="227">
        <v>0.76190476190476186</v>
      </c>
      <c r="F894" s="222"/>
    </row>
    <row r="895" spans="1:6" ht="15.75" x14ac:dyDescent="0.25">
      <c r="A895" s="190">
        <f t="shared" si="16"/>
        <v>413</v>
      </c>
      <c r="B895" s="29" t="s">
        <v>3679</v>
      </c>
      <c r="C895" s="29" t="s">
        <v>3696</v>
      </c>
      <c r="D895" s="29" t="s">
        <v>3640</v>
      </c>
      <c r="E895" s="227">
        <v>1.3952380952380952</v>
      </c>
      <c r="F895" s="222"/>
    </row>
    <row r="896" spans="1:6" ht="15.75" x14ac:dyDescent="0.25">
      <c r="A896" s="190">
        <f t="shared" si="16"/>
        <v>414</v>
      </c>
      <c r="B896" s="29" t="s">
        <v>3679</v>
      </c>
      <c r="C896" s="29" t="s">
        <v>3697</v>
      </c>
      <c r="D896" s="29" t="s">
        <v>3640</v>
      </c>
      <c r="E896" s="227">
        <v>2.2380952380952381</v>
      </c>
      <c r="F896" s="222"/>
    </row>
    <row r="897" spans="1:6" ht="15.75" x14ac:dyDescent="0.25">
      <c r="A897" s="190">
        <f t="shared" si="16"/>
        <v>415</v>
      </c>
      <c r="B897" s="29" t="s">
        <v>3679</v>
      </c>
      <c r="C897" s="29" t="s">
        <v>3698</v>
      </c>
      <c r="D897" s="29" t="s">
        <v>3640</v>
      </c>
      <c r="E897" s="227">
        <v>0.83809523809523812</v>
      </c>
      <c r="F897" s="222"/>
    </row>
    <row r="898" spans="1:6" ht="15.75" x14ac:dyDescent="0.25">
      <c r="A898" s="190">
        <f t="shared" si="16"/>
        <v>416</v>
      </c>
      <c r="B898" s="29" t="s">
        <v>3679</v>
      </c>
      <c r="C898" s="29" t="s">
        <v>3699</v>
      </c>
      <c r="D898" s="29" t="s">
        <v>3640</v>
      </c>
      <c r="E898" s="227">
        <v>0.84761904761904761</v>
      </c>
      <c r="F898" s="222"/>
    </row>
    <row r="899" spans="1:6" ht="15.75" x14ac:dyDescent="0.25">
      <c r="A899" s="190">
        <f t="shared" si="16"/>
        <v>417</v>
      </c>
      <c r="B899" s="29" t="s">
        <v>3679</v>
      </c>
      <c r="C899" s="29" t="s">
        <v>3700</v>
      </c>
      <c r="D899" s="29" t="s">
        <v>3640</v>
      </c>
      <c r="E899" s="227">
        <v>1.4809523809523808</v>
      </c>
      <c r="F899" s="222"/>
    </row>
    <row r="900" spans="1:6" ht="15.75" x14ac:dyDescent="0.25">
      <c r="A900" s="190">
        <f t="shared" si="16"/>
        <v>418</v>
      </c>
      <c r="B900" s="29" t="s">
        <v>3679</v>
      </c>
      <c r="C900" s="29" t="s">
        <v>3701</v>
      </c>
      <c r="D900" s="29" t="s">
        <v>3640</v>
      </c>
      <c r="E900" s="227">
        <v>1.1238095238095238</v>
      </c>
      <c r="F900" s="222"/>
    </row>
    <row r="901" spans="1:6" ht="15.75" x14ac:dyDescent="0.25">
      <c r="A901" s="190">
        <f t="shared" si="16"/>
        <v>419</v>
      </c>
      <c r="B901" s="29" t="s">
        <v>3679</v>
      </c>
      <c r="C901" s="29" t="s">
        <v>3702</v>
      </c>
      <c r="D901" s="29" t="s">
        <v>3640</v>
      </c>
      <c r="E901" s="227">
        <v>0.95714285714285696</v>
      </c>
      <c r="F901" s="222"/>
    </row>
    <row r="902" spans="1:6" ht="15.75" x14ac:dyDescent="0.25">
      <c r="A902" s="190">
        <f t="shared" si="16"/>
        <v>420</v>
      </c>
      <c r="B902" s="29" t="s">
        <v>3679</v>
      </c>
      <c r="C902" s="29" t="s">
        <v>3703</v>
      </c>
      <c r="D902" s="29" t="s">
        <v>3640</v>
      </c>
      <c r="E902" s="227">
        <v>0.88095238095238093</v>
      </c>
      <c r="F902" s="222"/>
    </row>
    <row r="903" spans="1:6" ht="15.75" x14ac:dyDescent="0.25">
      <c r="A903" s="190">
        <f t="shared" si="16"/>
        <v>421</v>
      </c>
      <c r="B903" s="29" t="s">
        <v>3679</v>
      </c>
      <c r="C903" s="29" t="s">
        <v>3704</v>
      </c>
      <c r="D903" s="29" t="s">
        <v>3640</v>
      </c>
      <c r="E903" s="227">
        <v>1.0714285714285714</v>
      </c>
      <c r="F903" s="222"/>
    </row>
    <row r="904" spans="1:6" ht="15.75" x14ac:dyDescent="0.25">
      <c r="A904" s="190">
        <f t="shared" si="16"/>
        <v>422</v>
      </c>
      <c r="B904" s="29" t="s">
        <v>3679</v>
      </c>
      <c r="C904" s="29" t="s">
        <v>3705</v>
      </c>
      <c r="D904" s="29" t="s">
        <v>3640</v>
      </c>
      <c r="E904" s="227">
        <v>1.1333333333333333</v>
      </c>
      <c r="F904" s="222"/>
    </row>
    <row r="905" spans="1:6" ht="15.75" x14ac:dyDescent="0.25">
      <c r="A905" s="190">
        <f t="shared" si="16"/>
        <v>423</v>
      </c>
      <c r="B905" s="29" t="s">
        <v>3679</v>
      </c>
      <c r="C905" s="29" t="s">
        <v>3706</v>
      </c>
      <c r="D905" s="29" t="s">
        <v>3640</v>
      </c>
      <c r="E905" s="227">
        <v>1.1714285714285713</v>
      </c>
      <c r="F905" s="222"/>
    </row>
    <row r="906" spans="1:6" ht="15.75" x14ac:dyDescent="0.25">
      <c r="A906" s="190">
        <f t="shared" si="16"/>
        <v>424</v>
      </c>
      <c r="B906" s="29" t="s">
        <v>3679</v>
      </c>
      <c r="C906" s="29" t="s">
        <v>3707</v>
      </c>
      <c r="D906" s="29" t="s">
        <v>3640</v>
      </c>
      <c r="E906" s="227">
        <v>0.78095238095238084</v>
      </c>
      <c r="F906" s="222"/>
    </row>
    <row r="907" spans="1:6" ht="15.75" x14ac:dyDescent="0.25">
      <c r="A907" s="190">
        <f t="shared" si="16"/>
        <v>425</v>
      </c>
      <c r="B907" s="29" t="s">
        <v>3679</v>
      </c>
      <c r="C907" s="29" t="s">
        <v>3708</v>
      </c>
      <c r="D907" s="29" t="s">
        <v>3640</v>
      </c>
      <c r="E907" s="227">
        <v>1.7761904761904761</v>
      </c>
      <c r="F907" s="222"/>
    </row>
    <row r="908" spans="1:6" ht="15.75" x14ac:dyDescent="0.25">
      <c r="A908" s="190">
        <f t="shared" si="16"/>
        <v>426</v>
      </c>
      <c r="B908" s="29" t="s">
        <v>3679</v>
      </c>
      <c r="C908" s="29" t="s">
        <v>3709</v>
      </c>
      <c r="D908" s="29" t="s">
        <v>3640</v>
      </c>
      <c r="E908" s="227">
        <v>0.83333333333333326</v>
      </c>
      <c r="F908" s="222"/>
    </row>
    <row r="909" spans="1:6" ht="15.75" x14ac:dyDescent="0.25">
      <c r="A909" s="190">
        <f t="shared" si="16"/>
        <v>427</v>
      </c>
      <c r="B909" s="29" t="s">
        <v>3679</v>
      </c>
      <c r="C909" s="29" t="s">
        <v>3710</v>
      </c>
      <c r="D909" s="29" t="s">
        <v>3640</v>
      </c>
      <c r="E909" s="227">
        <v>1.0142857142857142</v>
      </c>
      <c r="F909" s="222"/>
    </row>
    <row r="910" spans="1:6" ht="15.75" x14ac:dyDescent="0.25">
      <c r="A910" s="190">
        <f t="shared" si="16"/>
        <v>428</v>
      </c>
      <c r="B910" s="29" t="s">
        <v>3679</v>
      </c>
      <c r="C910" s="29" t="s">
        <v>3711</v>
      </c>
      <c r="D910" s="29" t="s">
        <v>3640</v>
      </c>
      <c r="E910" s="227">
        <v>0.95714285714285696</v>
      </c>
      <c r="F910" s="222"/>
    </row>
    <row r="911" spans="1:6" ht="15.75" x14ac:dyDescent="0.25">
      <c r="A911" s="190">
        <f t="shared" si="16"/>
        <v>429</v>
      </c>
      <c r="B911" s="29" t="s">
        <v>3679</v>
      </c>
      <c r="C911" s="29" t="s">
        <v>3712</v>
      </c>
      <c r="D911" s="29" t="s">
        <v>3640</v>
      </c>
      <c r="E911" s="227">
        <v>2.0714285714285712</v>
      </c>
      <c r="F911" s="222"/>
    </row>
    <row r="912" spans="1:6" ht="15.75" x14ac:dyDescent="0.25">
      <c r="A912" s="190">
        <f t="shared" si="16"/>
        <v>430</v>
      </c>
      <c r="B912" s="29" t="s">
        <v>3679</v>
      </c>
      <c r="C912" s="29" t="s">
        <v>3713</v>
      </c>
      <c r="D912" s="29" t="s">
        <v>3640</v>
      </c>
      <c r="E912" s="227">
        <v>1.5714285714285712</v>
      </c>
      <c r="F912" s="222"/>
    </row>
    <row r="913" spans="1:6" ht="15.75" x14ac:dyDescent="0.25">
      <c r="A913" s="190">
        <f t="shared" si="16"/>
        <v>431</v>
      </c>
      <c r="B913" s="29" t="s">
        <v>3679</v>
      </c>
      <c r="C913" s="29" t="s">
        <v>3714</v>
      </c>
      <c r="D913" s="29" t="s">
        <v>3640</v>
      </c>
      <c r="E913" s="227">
        <v>1.4238095238095239</v>
      </c>
      <c r="F913" s="222"/>
    </row>
    <row r="914" spans="1:6" ht="15.75" x14ac:dyDescent="0.25">
      <c r="A914" s="190">
        <f t="shared" si="16"/>
        <v>432</v>
      </c>
      <c r="B914" s="29" t="s">
        <v>3679</v>
      </c>
      <c r="C914" s="29" t="s">
        <v>3715</v>
      </c>
      <c r="D914" s="29" t="s">
        <v>3640</v>
      </c>
      <c r="E914" s="227">
        <v>1.4190476190476189</v>
      </c>
      <c r="F914" s="222"/>
    </row>
    <row r="915" spans="1:6" ht="15.75" x14ac:dyDescent="0.25">
      <c r="A915" s="190">
        <f t="shared" si="16"/>
        <v>433</v>
      </c>
      <c r="B915" s="29" t="s">
        <v>3679</v>
      </c>
      <c r="C915" s="29" t="s">
        <v>3716</v>
      </c>
      <c r="D915" s="29" t="s">
        <v>3640</v>
      </c>
      <c r="E915" s="227">
        <v>1.3952380952380952</v>
      </c>
      <c r="F915" s="222"/>
    </row>
    <row r="916" spans="1:6" ht="15.75" x14ac:dyDescent="0.25">
      <c r="A916" s="190">
        <f t="shared" si="16"/>
        <v>434</v>
      </c>
      <c r="B916" s="29" t="s">
        <v>3679</v>
      </c>
      <c r="C916" s="29" t="s">
        <v>3717</v>
      </c>
      <c r="D916" s="29" t="s">
        <v>3640</v>
      </c>
      <c r="E916" s="227">
        <v>1.5428571428571429</v>
      </c>
      <c r="F916" s="222"/>
    </row>
    <row r="917" spans="1:6" ht="15.75" x14ac:dyDescent="0.25">
      <c r="A917" s="190">
        <f t="shared" si="16"/>
        <v>435</v>
      </c>
      <c r="B917" s="29" t="s">
        <v>3679</v>
      </c>
      <c r="C917" s="29" t="s">
        <v>3718</v>
      </c>
      <c r="D917" s="29" t="s">
        <v>3640</v>
      </c>
      <c r="E917" s="227">
        <v>1.1619047619047618</v>
      </c>
      <c r="F917" s="222"/>
    </row>
    <row r="918" spans="1:6" ht="15.75" x14ac:dyDescent="0.25">
      <c r="A918" s="190">
        <f t="shared" si="16"/>
        <v>436</v>
      </c>
      <c r="B918" s="29" t="s">
        <v>3679</v>
      </c>
      <c r="C918" s="29" t="s">
        <v>3719</v>
      </c>
      <c r="D918" s="29" t="s">
        <v>3640</v>
      </c>
      <c r="E918" s="227">
        <v>0.99047619047619051</v>
      </c>
      <c r="F918" s="222"/>
    </row>
    <row r="919" spans="1:6" ht="15.75" x14ac:dyDescent="0.25">
      <c r="A919" s="190">
        <f t="shared" si="16"/>
        <v>437</v>
      </c>
      <c r="B919" s="29" t="s">
        <v>3679</v>
      </c>
      <c r="C919" s="29" t="s">
        <v>3720</v>
      </c>
      <c r="D919" s="29" t="s">
        <v>3640</v>
      </c>
      <c r="E919" s="227">
        <v>0.89999999999999991</v>
      </c>
      <c r="F919" s="222"/>
    </row>
    <row r="920" spans="1:6" ht="15.75" x14ac:dyDescent="0.25">
      <c r="A920" s="190">
        <f t="shared" si="16"/>
        <v>438</v>
      </c>
      <c r="B920" s="29" t="s">
        <v>3679</v>
      </c>
      <c r="C920" s="29" t="s">
        <v>3721</v>
      </c>
      <c r="D920" s="29" t="s">
        <v>3640</v>
      </c>
      <c r="E920" s="227">
        <v>2.1476190476190475</v>
      </c>
      <c r="F920" s="222"/>
    </row>
    <row r="921" spans="1:6" ht="15.75" x14ac:dyDescent="0.25">
      <c r="A921" s="190">
        <f t="shared" si="16"/>
        <v>439</v>
      </c>
      <c r="B921" s="29" t="s">
        <v>3679</v>
      </c>
      <c r="C921" s="29" t="s">
        <v>3722</v>
      </c>
      <c r="D921" s="29" t="s">
        <v>3640</v>
      </c>
      <c r="E921" s="227">
        <v>0.94761904761904758</v>
      </c>
      <c r="F921" s="222"/>
    </row>
    <row r="922" spans="1:6" ht="15.75" x14ac:dyDescent="0.25">
      <c r="A922" s="190">
        <f t="shared" si="16"/>
        <v>440</v>
      </c>
      <c r="B922" s="29"/>
      <c r="C922" s="234" t="s">
        <v>3723</v>
      </c>
      <c r="D922" s="29"/>
      <c r="E922" s="235"/>
      <c r="F922" s="222"/>
    </row>
    <row r="923" spans="1:6" ht="15.75" x14ac:dyDescent="0.25">
      <c r="A923" s="190">
        <f t="shared" si="16"/>
        <v>441</v>
      </c>
      <c r="B923" s="29" t="s">
        <v>3679</v>
      </c>
      <c r="C923" s="29" t="s">
        <v>3724</v>
      </c>
      <c r="D923" s="29" t="s">
        <v>3640</v>
      </c>
      <c r="E923" s="227">
        <v>9.261904761904761</v>
      </c>
      <c r="F923" s="222"/>
    </row>
    <row r="924" spans="1:6" ht="15.75" x14ac:dyDescent="0.25">
      <c r="A924" s="190">
        <f t="shared" si="16"/>
        <v>442</v>
      </c>
      <c r="B924" s="29"/>
      <c r="C924" s="234" t="s">
        <v>3725</v>
      </c>
      <c r="D924" s="29"/>
      <c r="E924" s="235">
        <v>0</v>
      </c>
      <c r="F924" s="222"/>
    </row>
    <row r="925" spans="1:6" ht="15.75" x14ac:dyDescent="0.25">
      <c r="A925" s="190">
        <f t="shared" si="16"/>
        <v>443</v>
      </c>
      <c r="B925" s="29" t="s">
        <v>3679</v>
      </c>
      <c r="C925" s="29" t="s">
        <v>3726</v>
      </c>
      <c r="D925" s="29" t="s">
        <v>3640</v>
      </c>
      <c r="E925" s="227">
        <v>5.5476190476190474</v>
      </c>
      <c r="F925" s="222"/>
    </row>
    <row r="926" spans="1:6" ht="15.75" x14ac:dyDescent="0.25">
      <c r="A926" s="190">
        <f t="shared" si="16"/>
        <v>444</v>
      </c>
      <c r="B926" s="29" t="s">
        <v>3679</v>
      </c>
      <c r="C926" s="29" t="s">
        <v>3727</v>
      </c>
      <c r="D926" s="29" t="s">
        <v>3640</v>
      </c>
      <c r="E926" s="227">
        <v>0.82857142857142851</v>
      </c>
      <c r="F926" s="222"/>
    </row>
    <row r="927" spans="1:6" ht="15.75" x14ac:dyDescent="0.25">
      <c r="A927" s="190">
        <f t="shared" si="16"/>
        <v>445</v>
      </c>
      <c r="B927" s="29" t="s">
        <v>3679</v>
      </c>
      <c r="C927" s="29" t="s">
        <v>3728</v>
      </c>
      <c r="D927" s="29" t="s">
        <v>3640</v>
      </c>
      <c r="E927" s="227">
        <v>1.5523809523809522</v>
      </c>
      <c r="F927" s="222"/>
    </row>
    <row r="928" spans="1:6" ht="15.75" x14ac:dyDescent="0.25">
      <c r="A928" s="190">
        <f t="shared" si="16"/>
        <v>446</v>
      </c>
      <c r="B928" s="29" t="s">
        <v>3679</v>
      </c>
      <c r="C928" s="29" t="s">
        <v>3729</v>
      </c>
      <c r="D928" s="29" t="s">
        <v>3640</v>
      </c>
      <c r="E928" s="227">
        <v>0.75238095238095237</v>
      </c>
      <c r="F928" s="222"/>
    </row>
    <row r="929" spans="1:6" ht="15.75" x14ac:dyDescent="0.25">
      <c r="A929" s="190">
        <f t="shared" si="16"/>
        <v>447</v>
      </c>
      <c r="B929" s="29" t="s">
        <v>3679</v>
      </c>
      <c r="C929" s="29" t="s">
        <v>3730</v>
      </c>
      <c r="D929" s="29" t="s">
        <v>3640</v>
      </c>
      <c r="E929" s="227">
        <v>1.3285714285714285</v>
      </c>
      <c r="F929" s="222"/>
    </row>
    <row r="930" spans="1:6" ht="15.75" x14ac:dyDescent="0.25">
      <c r="A930" s="190">
        <f t="shared" si="16"/>
        <v>448</v>
      </c>
      <c r="B930" s="29" t="s">
        <v>3679</v>
      </c>
      <c r="C930" s="29" t="s">
        <v>3731</v>
      </c>
      <c r="D930" s="29" t="s">
        <v>3640</v>
      </c>
      <c r="E930" s="227">
        <v>1.5952380952380951</v>
      </c>
      <c r="F930" s="222"/>
    </row>
    <row r="931" spans="1:6" ht="15.75" x14ac:dyDescent="0.25">
      <c r="A931" s="190">
        <f t="shared" si="16"/>
        <v>449</v>
      </c>
      <c r="B931" s="29" t="s">
        <v>3679</v>
      </c>
      <c r="C931" s="29" t="s">
        <v>3732</v>
      </c>
      <c r="D931" s="29" t="s">
        <v>3640</v>
      </c>
      <c r="E931" s="227">
        <v>0.97142857142857142</v>
      </c>
      <c r="F931" s="222"/>
    </row>
    <row r="932" spans="1:6" ht="15.75" x14ac:dyDescent="0.25">
      <c r="A932" s="190">
        <f t="shared" ref="A932:A995" si="17">A931+1</f>
        <v>450</v>
      </c>
      <c r="B932" s="29" t="s">
        <v>3679</v>
      </c>
      <c r="C932" s="29" t="s">
        <v>3733</v>
      </c>
      <c r="D932" s="29" t="s">
        <v>3640</v>
      </c>
      <c r="E932" s="227">
        <v>1.657142857142857</v>
      </c>
      <c r="F932" s="222"/>
    </row>
    <row r="933" spans="1:6" ht="15.75" x14ac:dyDescent="0.25">
      <c r="A933" s="190">
        <f t="shared" si="17"/>
        <v>451</v>
      </c>
      <c r="B933" s="29" t="s">
        <v>3679</v>
      </c>
      <c r="C933" s="29" t="s">
        <v>3734</v>
      </c>
      <c r="D933" s="29" t="s">
        <v>3640</v>
      </c>
      <c r="E933" s="227">
        <v>0.88571428571428568</v>
      </c>
      <c r="F933" s="222"/>
    </row>
    <row r="934" spans="1:6" ht="15.75" x14ac:dyDescent="0.25">
      <c r="A934" s="190">
        <f t="shared" si="17"/>
        <v>452</v>
      </c>
      <c r="B934" s="29" t="s">
        <v>3679</v>
      </c>
      <c r="C934" s="29" t="s">
        <v>3735</v>
      </c>
      <c r="D934" s="29" t="s">
        <v>3640</v>
      </c>
      <c r="E934" s="227">
        <v>0.96666666666666656</v>
      </c>
      <c r="F934" s="222"/>
    </row>
    <row r="935" spans="1:6" ht="15.75" x14ac:dyDescent="0.25">
      <c r="A935" s="190">
        <f t="shared" si="17"/>
        <v>453</v>
      </c>
      <c r="B935" s="29" t="s">
        <v>3679</v>
      </c>
      <c r="C935" s="29" t="s">
        <v>3736</v>
      </c>
      <c r="D935" s="29" t="s">
        <v>3640</v>
      </c>
      <c r="E935" s="227">
        <v>0.85238095238095235</v>
      </c>
      <c r="F935" s="222"/>
    </row>
    <row r="936" spans="1:6" ht="15.75" x14ac:dyDescent="0.25">
      <c r="A936" s="190">
        <f t="shared" si="17"/>
        <v>454</v>
      </c>
      <c r="B936" s="29" t="s">
        <v>3679</v>
      </c>
      <c r="C936" s="29" t="s">
        <v>3737</v>
      </c>
      <c r="D936" s="29" t="s">
        <v>3640</v>
      </c>
      <c r="E936" s="227">
        <v>1.1142857142857141</v>
      </c>
      <c r="F936" s="222"/>
    </row>
    <row r="937" spans="1:6" ht="15.75" x14ac:dyDescent="0.25">
      <c r="A937" s="190">
        <f t="shared" si="17"/>
        <v>455</v>
      </c>
      <c r="B937" s="29" t="s">
        <v>3679</v>
      </c>
      <c r="C937" s="29" t="s">
        <v>3738</v>
      </c>
      <c r="D937" s="29" t="s">
        <v>3640</v>
      </c>
      <c r="E937" s="227">
        <v>1.4</v>
      </c>
      <c r="F937" s="222"/>
    </row>
    <row r="938" spans="1:6" ht="15.75" x14ac:dyDescent="0.25">
      <c r="A938" s="190">
        <f t="shared" si="17"/>
        <v>456</v>
      </c>
      <c r="B938" s="29" t="s">
        <v>3679</v>
      </c>
      <c r="C938" s="29" t="s">
        <v>3739</v>
      </c>
      <c r="D938" s="29" t="s">
        <v>3640</v>
      </c>
      <c r="E938" s="227">
        <v>0.84761904761904761</v>
      </c>
      <c r="F938" s="222"/>
    </row>
    <row r="939" spans="1:6" ht="15.75" x14ac:dyDescent="0.25">
      <c r="A939" s="190">
        <f t="shared" si="17"/>
        <v>457</v>
      </c>
      <c r="B939" s="29" t="s">
        <v>3679</v>
      </c>
      <c r="C939" s="29" t="s">
        <v>3740</v>
      </c>
      <c r="D939" s="29" t="s">
        <v>3640</v>
      </c>
      <c r="E939" s="227">
        <v>0.95714285714285696</v>
      </c>
      <c r="F939" s="222"/>
    </row>
    <row r="940" spans="1:6" ht="15.75" x14ac:dyDescent="0.25">
      <c r="A940" s="190">
        <f t="shared" si="17"/>
        <v>458</v>
      </c>
      <c r="B940" s="29" t="s">
        <v>3679</v>
      </c>
      <c r="C940" s="29" t="s">
        <v>3741</v>
      </c>
      <c r="D940" s="29" t="s">
        <v>3640</v>
      </c>
      <c r="E940" s="227">
        <v>0.94285714285714284</v>
      </c>
      <c r="F940" s="222"/>
    </row>
    <row r="941" spans="1:6" ht="15.75" x14ac:dyDescent="0.25">
      <c r="A941" s="190">
        <f t="shared" si="17"/>
        <v>459</v>
      </c>
      <c r="B941" s="29"/>
      <c r="C941" s="234" t="s">
        <v>3742</v>
      </c>
      <c r="D941" s="29"/>
      <c r="E941" s="227">
        <v>1.5523809523809522</v>
      </c>
      <c r="F941" s="222"/>
    </row>
    <row r="942" spans="1:6" ht="15.75" x14ac:dyDescent="0.25">
      <c r="A942" s="190">
        <f t="shared" si="17"/>
        <v>460</v>
      </c>
      <c r="B942" s="29" t="s">
        <v>3679</v>
      </c>
      <c r="C942" s="29" t="s">
        <v>3743</v>
      </c>
      <c r="D942" s="29" t="s">
        <v>3640</v>
      </c>
      <c r="E942" s="235">
        <v>0</v>
      </c>
      <c r="F942" s="222"/>
    </row>
    <row r="943" spans="1:6" ht="15.75" x14ac:dyDescent="0.25">
      <c r="A943" s="190">
        <f t="shared" si="17"/>
        <v>461</v>
      </c>
      <c r="B943" s="29" t="s">
        <v>3679</v>
      </c>
      <c r="C943" s="29" t="s">
        <v>3744</v>
      </c>
      <c r="D943" s="29" t="s">
        <v>3640</v>
      </c>
      <c r="E943" s="227">
        <v>1.2333333333333332</v>
      </c>
      <c r="F943" s="222"/>
    </row>
    <row r="944" spans="1:6" ht="15.75" x14ac:dyDescent="0.25">
      <c r="A944" s="190">
        <f t="shared" si="17"/>
        <v>462</v>
      </c>
      <c r="B944" s="29" t="s">
        <v>3679</v>
      </c>
      <c r="C944" s="29" t="s">
        <v>3745</v>
      </c>
      <c r="D944" s="29" t="s">
        <v>3640</v>
      </c>
      <c r="E944" s="227">
        <v>1.4095238095238094</v>
      </c>
      <c r="F944" s="222"/>
    </row>
    <row r="945" spans="1:6" ht="15.75" x14ac:dyDescent="0.25">
      <c r="A945" s="190">
        <f t="shared" si="17"/>
        <v>463</v>
      </c>
      <c r="B945" s="29" t="s">
        <v>3679</v>
      </c>
      <c r="C945" s="29" t="s">
        <v>3746</v>
      </c>
      <c r="D945" s="29" t="s">
        <v>3640</v>
      </c>
      <c r="E945" s="227">
        <v>0.87619047619047619</v>
      </c>
      <c r="F945" s="222"/>
    </row>
    <row r="946" spans="1:6" ht="15.75" x14ac:dyDescent="0.25">
      <c r="A946" s="190">
        <f t="shared" si="17"/>
        <v>464</v>
      </c>
      <c r="B946" s="29" t="s">
        <v>3679</v>
      </c>
      <c r="C946" s="29" t="s">
        <v>3747</v>
      </c>
      <c r="D946" s="29" t="s">
        <v>3640</v>
      </c>
      <c r="E946" s="227">
        <v>1.4047619047619049</v>
      </c>
      <c r="F946" s="222"/>
    </row>
    <row r="947" spans="1:6" ht="15.75" x14ac:dyDescent="0.25">
      <c r="A947" s="190">
        <f t="shared" si="17"/>
        <v>465</v>
      </c>
      <c r="B947" s="29" t="s">
        <v>3679</v>
      </c>
      <c r="C947" s="29" t="s">
        <v>3748</v>
      </c>
      <c r="D947" s="29" t="s">
        <v>3640</v>
      </c>
      <c r="E947" s="227">
        <v>1.2380952380952381</v>
      </c>
      <c r="F947" s="222"/>
    </row>
    <row r="948" spans="1:6" ht="15.75" x14ac:dyDescent="0.25">
      <c r="A948" s="190">
        <f t="shared" si="17"/>
        <v>466</v>
      </c>
      <c r="B948" s="29" t="s">
        <v>3679</v>
      </c>
      <c r="C948" s="29" t="s">
        <v>3749</v>
      </c>
      <c r="D948" s="29" t="s">
        <v>3640</v>
      </c>
      <c r="E948" s="227">
        <v>0.90476190476190466</v>
      </c>
      <c r="F948" s="222"/>
    </row>
    <row r="949" spans="1:6" ht="15.75" x14ac:dyDescent="0.25">
      <c r="A949" s="190">
        <f t="shared" si="17"/>
        <v>467</v>
      </c>
      <c r="B949" s="29" t="s">
        <v>3679</v>
      </c>
      <c r="C949" s="29" t="s">
        <v>3750</v>
      </c>
      <c r="D949" s="29" t="s">
        <v>3640</v>
      </c>
      <c r="E949" s="227">
        <v>1.8476190476190475</v>
      </c>
      <c r="F949" s="222"/>
    </row>
    <row r="950" spans="1:6" ht="15.75" x14ac:dyDescent="0.25">
      <c r="A950" s="190">
        <f t="shared" si="17"/>
        <v>468</v>
      </c>
      <c r="B950" s="29" t="s">
        <v>3679</v>
      </c>
      <c r="C950" s="29" t="s">
        <v>3751</v>
      </c>
      <c r="D950" s="29" t="s">
        <v>3640</v>
      </c>
      <c r="E950" s="227">
        <v>0.81428571428571428</v>
      </c>
      <c r="F950" s="222"/>
    </row>
    <row r="951" spans="1:6" ht="15.75" x14ac:dyDescent="0.25">
      <c r="A951" s="190">
        <f t="shared" si="17"/>
        <v>469</v>
      </c>
      <c r="B951" s="29" t="s">
        <v>3679</v>
      </c>
      <c r="C951" s="29" t="s">
        <v>3752</v>
      </c>
      <c r="D951" s="29" t="s">
        <v>3640</v>
      </c>
      <c r="E951" s="227">
        <v>0.92380952380952375</v>
      </c>
      <c r="F951" s="222"/>
    </row>
    <row r="952" spans="1:6" ht="15.75" x14ac:dyDescent="0.25">
      <c r="A952" s="190">
        <f t="shared" si="17"/>
        <v>470</v>
      </c>
      <c r="B952" s="29" t="s">
        <v>3679</v>
      </c>
      <c r="C952" s="29" t="s">
        <v>3753</v>
      </c>
      <c r="D952" s="29" t="s">
        <v>3640</v>
      </c>
      <c r="E952" s="227">
        <v>1.5476190476190474</v>
      </c>
      <c r="F952" s="222"/>
    </row>
    <row r="953" spans="1:6" ht="15.75" x14ac:dyDescent="0.25">
      <c r="A953" s="190">
        <f t="shared" si="17"/>
        <v>471</v>
      </c>
      <c r="B953" s="29" t="s">
        <v>3679</v>
      </c>
      <c r="C953" s="29" t="s">
        <v>3754</v>
      </c>
      <c r="D953" s="29" t="s">
        <v>3640</v>
      </c>
      <c r="E953" s="227">
        <v>1.7380952380952379</v>
      </c>
      <c r="F953" s="222"/>
    </row>
    <row r="954" spans="1:6" ht="15.75" x14ac:dyDescent="0.25">
      <c r="A954" s="190">
        <f t="shared" si="17"/>
        <v>472</v>
      </c>
      <c r="B954" s="29" t="s">
        <v>3679</v>
      </c>
      <c r="C954" s="29" t="s">
        <v>3755</v>
      </c>
      <c r="D954" s="29" t="s">
        <v>3640</v>
      </c>
      <c r="E954" s="227">
        <v>0.83809523809523812</v>
      </c>
      <c r="F954" s="222"/>
    </row>
    <row r="955" spans="1:6" ht="15.75" x14ac:dyDescent="0.25">
      <c r="A955" s="190">
        <f t="shared" si="17"/>
        <v>473</v>
      </c>
      <c r="B955" s="29" t="s">
        <v>3679</v>
      </c>
      <c r="C955" s="29" t="s">
        <v>3756</v>
      </c>
      <c r="D955" s="29" t="s">
        <v>3640</v>
      </c>
      <c r="E955" s="227">
        <v>0.94285714285714284</v>
      </c>
      <c r="F955" s="222"/>
    </row>
    <row r="956" spans="1:6" ht="15.75" x14ac:dyDescent="0.25">
      <c r="A956" s="190">
        <f t="shared" si="17"/>
        <v>474</v>
      </c>
      <c r="B956" s="29" t="s">
        <v>3679</v>
      </c>
      <c r="C956" s="29" t="s">
        <v>3757</v>
      </c>
      <c r="D956" s="29" t="s">
        <v>3640</v>
      </c>
      <c r="E956" s="227">
        <v>1.4285714285714286</v>
      </c>
      <c r="F956" s="222"/>
    </row>
    <row r="957" spans="1:6" ht="15.75" x14ac:dyDescent="0.25">
      <c r="A957" s="190">
        <f t="shared" si="17"/>
        <v>475</v>
      </c>
      <c r="B957" s="29" t="s">
        <v>3679</v>
      </c>
      <c r="C957" s="29" t="s">
        <v>3758</v>
      </c>
      <c r="D957" s="29" t="s">
        <v>3640</v>
      </c>
      <c r="E957" s="227">
        <v>1.338095238095238</v>
      </c>
      <c r="F957" s="222"/>
    </row>
    <row r="958" spans="1:6" ht="15.75" x14ac:dyDescent="0.25">
      <c r="A958" s="190">
        <f t="shared" si="17"/>
        <v>476</v>
      </c>
      <c r="B958" s="29" t="s">
        <v>3679</v>
      </c>
      <c r="C958" s="29" t="s">
        <v>3759</v>
      </c>
      <c r="D958" s="29" t="s">
        <v>3640</v>
      </c>
      <c r="E958" s="227">
        <v>1.0857142857142856</v>
      </c>
      <c r="F958" s="222"/>
    </row>
    <row r="959" spans="1:6" ht="15.75" x14ac:dyDescent="0.25">
      <c r="A959" s="190">
        <f t="shared" si="17"/>
        <v>477</v>
      </c>
      <c r="B959" s="29" t="s">
        <v>3679</v>
      </c>
      <c r="C959" s="29" t="s">
        <v>3760</v>
      </c>
      <c r="D959" s="29" t="s">
        <v>3640</v>
      </c>
      <c r="E959" s="227">
        <v>0.98095238095238091</v>
      </c>
      <c r="F959" s="222"/>
    </row>
    <row r="960" spans="1:6" ht="15.75" x14ac:dyDescent="0.25">
      <c r="A960" s="190">
        <f t="shared" si="17"/>
        <v>478</v>
      </c>
      <c r="B960" s="29" t="s">
        <v>3679</v>
      </c>
      <c r="C960" s="29" t="s">
        <v>3761</v>
      </c>
      <c r="D960" s="29" t="s">
        <v>3640</v>
      </c>
      <c r="E960" s="227">
        <v>0.87619047619047619</v>
      </c>
      <c r="F960" s="222"/>
    </row>
    <row r="961" spans="1:6" ht="15.75" x14ac:dyDescent="0.25">
      <c r="A961" s="190">
        <f t="shared" si="17"/>
        <v>479</v>
      </c>
      <c r="B961" s="29" t="s">
        <v>3679</v>
      </c>
      <c r="C961" s="29" t="s">
        <v>3762</v>
      </c>
      <c r="D961" s="29" t="s">
        <v>3640</v>
      </c>
      <c r="E961" s="227">
        <v>1.7285714285714284</v>
      </c>
      <c r="F961" s="222"/>
    </row>
    <row r="962" spans="1:6" ht="15.75" x14ac:dyDescent="0.25">
      <c r="A962" s="190">
        <f t="shared" si="17"/>
        <v>480</v>
      </c>
      <c r="B962" s="29" t="s">
        <v>3679</v>
      </c>
      <c r="C962" s="29" t="s">
        <v>3763</v>
      </c>
      <c r="D962" s="29" t="s">
        <v>3640</v>
      </c>
      <c r="E962" s="227">
        <v>1.0238095238095237</v>
      </c>
      <c r="F962" s="222"/>
    </row>
    <row r="963" spans="1:6" ht="15.75" x14ac:dyDescent="0.25">
      <c r="A963" s="190">
        <f t="shared" si="17"/>
        <v>481</v>
      </c>
      <c r="B963" s="29" t="s">
        <v>3679</v>
      </c>
      <c r="C963" s="29" t="s">
        <v>3764</v>
      </c>
      <c r="D963" s="29" t="s">
        <v>3640</v>
      </c>
      <c r="E963" s="227">
        <v>1.3761904761904762</v>
      </c>
      <c r="F963" s="222"/>
    </row>
    <row r="964" spans="1:6" ht="15.75" x14ac:dyDescent="0.25">
      <c r="A964" s="190">
        <f t="shared" si="17"/>
        <v>482</v>
      </c>
      <c r="B964" s="29" t="s">
        <v>3679</v>
      </c>
      <c r="C964" s="29" t="s">
        <v>3765</v>
      </c>
      <c r="D964" s="29" t="s">
        <v>3640</v>
      </c>
      <c r="E964" s="227">
        <v>0.72857142857142854</v>
      </c>
      <c r="F964" s="222"/>
    </row>
    <row r="965" spans="1:6" ht="15.75" x14ac:dyDescent="0.25">
      <c r="A965" s="190">
        <f t="shared" si="17"/>
        <v>483</v>
      </c>
      <c r="B965" s="29" t="s">
        <v>3679</v>
      </c>
      <c r="C965" s="29" t="s">
        <v>3766</v>
      </c>
      <c r="D965" s="29" t="s">
        <v>3640</v>
      </c>
      <c r="E965" s="227">
        <v>0.72857142857142854</v>
      </c>
      <c r="F965" s="222"/>
    </row>
    <row r="966" spans="1:6" ht="15.75" x14ac:dyDescent="0.25">
      <c r="A966" s="190">
        <f t="shared" si="17"/>
        <v>484</v>
      </c>
      <c r="B966" s="29" t="s">
        <v>3679</v>
      </c>
      <c r="C966" s="29" t="s">
        <v>3767</v>
      </c>
      <c r="D966" s="29" t="s">
        <v>3640</v>
      </c>
      <c r="E966" s="227">
        <v>2.6238095238095238</v>
      </c>
      <c r="F966" s="222"/>
    </row>
    <row r="967" spans="1:6" ht="15.75" x14ac:dyDescent="0.25">
      <c r="A967" s="190">
        <f t="shared" si="17"/>
        <v>485</v>
      </c>
      <c r="B967" s="29" t="s">
        <v>3679</v>
      </c>
      <c r="C967" s="29" t="s">
        <v>3768</v>
      </c>
      <c r="D967" s="29" t="s">
        <v>3640</v>
      </c>
      <c r="E967" s="227">
        <v>0.85238095238095235</v>
      </c>
      <c r="F967" s="222"/>
    </row>
    <row r="968" spans="1:6" ht="15.75" x14ac:dyDescent="0.25">
      <c r="A968" s="190">
        <f t="shared" si="17"/>
        <v>486</v>
      </c>
      <c r="B968" s="29"/>
      <c r="C968" s="234" t="s">
        <v>3769</v>
      </c>
      <c r="D968" s="29"/>
      <c r="E968" s="227">
        <v>1.338095238095238</v>
      </c>
      <c r="F968" s="222"/>
    </row>
    <row r="969" spans="1:6" ht="15.75" x14ac:dyDescent="0.25">
      <c r="A969" s="190">
        <f t="shared" si="17"/>
        <v>487</v>
      </c>
      <c r="B969" s="29" t="s">
        <v>3679</v>
      </c>
      <c r="C969" s="29" t="s">
        <v>3770</v>
      </c>
      <c r="D969" s="29" t="s">
        <v>3640</v>
      </c>
      <c r="E969" s="227"/>
      <c r="F969" s="222"/>
    </row>
    <row r="970" spans="1:6" ht="15.75" x14ac:dyDescent="0.25">
      <c r="A970" s="190">
        <f t="shared" si="17"/>
        <v>488</v>
      </c>
      <c r="B970" s="29" t="s">
        <v>3679</v>
      </c>
      <c r="C970" s="29" t="s">
        <v>3771</v>
      </c>
      <c r="D970" s="29" t="s">
        <v>3640</v>
      </c>
      <c r="E970" s="236">
        <v>6.1333333333333337</v>
      </c>
      <c r="F970" s="222"/>
    </row>
    <row r="971" spans="1:6" ht="15.75" x14ac:dyDescent="0.25">
      <c r="A971" s="190">
        <f t="shared" si="17"/>
        <v>489</v>
      </c>
      <c r="B971" s="29" t="s">
        <v>3679</v>
      </c>
      <c r="C971" s="29" t="s">
        <v>3772</v>
      </c>
      <c r="D971" s="29" t="s">
        <v>3640</v>
      </c>
      <c r="E971" s="227">
        <v>0.85238095238095235</v>
      </c>
      <c r="F971" s="222"/>
    </row>
    <row r="972" spans="1:6" ht="15.75" x14ac:dyDescent="0.25">
      <c r="A972" s="190">
        <f t="shared" si="17"/>
        <v>490</v>
      </c>
      <c r="B972" s="29" t="s">
        <v>3679</v>
      </c>
      <c r="C972" s="29" t="s">
        <v>3773</v>
      </c>
      <c r="D972" s="29" t="s">
        <v>3640</v>
      </c>
      <c r="E972" s="227">
        <v>2.5857142857142854</v>
      </c>
      <c r="F972" s="222"/>
    </row>
    <row r="973" spans="1:6" ht="15.75" x14ac:dyDescent="0.25">
      <c r="A973" s="190">
        <f t="shared" si="17"/>
        <v>491</v>
      </c>
      <c r="B973" s="29" t="s">
        <v>3679</v>
      </c>
      <c r="C973" s="29" t="s">
        <v>3774</v>
      </c>
      <c r="D973" s="29" t="s">
        <v>3640</v>
      </c>
      <c r="E973" s="227">
        <v>1.4047619047619049</v>
      </c>
      <c r="F973" s="222"/>
    </row>
    <row r="974" spans="1:6" ht="15.75" x14ac:dyDescent="0.25">
      <c r="A974" s="190">
        <f t="shared" si="17"/>
        <v>492</v>
      </c>
      <c r="B974" s="29" t="s">
        <v>3679</v>
      </c>
      <c r="C974" s="29" t="s">
        <v>3775</v>
      </c>
      <c r="D974" s="29" t="s">
        <v>3640</v>
      </c>
      <c r="E974" s="227">
        <v>1.3523809523809522</v>
      </c>
      <c r="F974" s="222"/>
    </row>
    <row r="975" spans="1:6" ht="15.75" x14ac:dyDescent="0.25">
      <c r="A975" s="190">
        <f t="shared" si="17"/>
        <v>493</v>
      </c>
      <c r="B975" s="29" t="s">
        <v>3679</v>
      </c>
      <c r="C975" s="29" t="s">
        <v>3776</v>
      </c>
      <c r="D975" s="29" t="s">
        <v>3640</v>
      </c>
      <c r="E975" s="227">
        <v>2.2857142857142856</v>
      </c>
      <c r="F975" s="222"/>
    </row>
    <row r="976" spans="1:6" ht="15.75" x14ac:dyDescent="0.25">
      <c r="A976" s="190">
        <f t="shared" si="17"/>
        <v>494</v>
      </c>
      <c r="B976" s="29" t="s">
        <v>3679</v>
      </c>
      <c r="C976" s="29" t="s">
        <v>3777</v>
      </c>
      <c r="D976" s="29" t="s">
        <v>3640</v>
      </c>
      <c r="E976" s="227">
        <v>2.1952380952380954</v>
      </c>
      <c r="F976" s="222"/>
    </row>
    <row r="977" spans="1:6" ht="15.75" x14ac:dyDescent="0.25">
      <c r="A977" s="190">
        <f t="shared" si="17"/>
        <v>495</v>
      </c>
      <c r="B977" s="29" t="s">
        <v>3679</v>
      </c>
      <c r="C977" s="29" t="s">
        <v>3778</v>
      </c>
      <c r="D977" s="29" t="s">
        <v>3640</v>
      </c>
      <c r="E977" s="227">
        <v>0.80476190476190468</v>
      </c>
      <c r="F977" s="222"/>
    </row>
    <row r="978" spans="1:6" ht="15.75" x14ac:dyDescent="0.25">
      <c r="A978" s="190">
        <f t="shared" si="17"/>
        <v>496</v>
      </c>
      <c r="B978" s="29" t="s">
        <v>3679</v>
      </c>
      <c r="C978" s="29" t="s">
        <v>3779</v>
      </c>
      <c r="D978" s="29" t="s">
        <v>3640</v>
      </c>
      <c r="E978" s="227">
        <v>1.6095238095238094</v>
      </c>
      <c r="F978" s="222"/>
    </row>
    <row r="979" spans="1:6" ht="15.75" x14ac:dyDescent="0.25">
      <c r="A979" s="190">
        <f t="shared" si="17"/>
        <v>497</v>
      </c>
      <c r="B979" s="29" t="s">
        <v>3679</v>
      </c>
      <c r="C979" s="29" t="s">
        <v>3780</v>
      </c>
      <c r="D979" s="29" t="s">
        <v>3640</v>
      </c>
      <c r="E979" s="227">
        <v>0.72857142857142854</v>
      </c>
      <c r="F979" s="222"/>
    </row>
    <row r="980" spans="1:6" ht="15.75" x14ac:dyDescent="0.25">
      <c r="A980" s="190">
        <f t="shared" si="17"/>
        <v>498</v>
      </c>
      <c r="B980" s="29" t="s">
        <v>3679</v>
      </c>
      <c r="C980" s="29" t="s">
        <v>3781</v>
      </c>
      <c r="D980" s="29" t="s">
        <v>3640</v>
      </c>
      <c r="E980" s="227">
        <v>0.83333333333333326</v>
      </c>
      <c r="F980" s="222"/>
    </row>
    <row r="981" spans="1:6" ht="15.75" x14ac:dyDescent="0.25">
      <c r="A981" s="190">
        <f t="shared" si="17"/>
        <v>499</v>
      </c>
      <c r="B981" s="29" t="s">
        <v>3679</v>
      </c>
      <c r="C981" s="29" t="s">
        <v>3782</v>
      </c>
      <c r="D981" s="29" t="s">
        <v>3640</v>
      </c>
      <c r="E981" s="227">
        <v>1.1619047619047618</v>
      </c>
      <c r="F981" s="222"/>
    </row>
    <row r="982" spans="1:6" ht="15.75" x14ac:dyDescent="0.25">
      <c r="A982" s="190">
        <f t="shared" si="17"/>
        <v>500</v>
      </c>
      <c r="B982" s="29" t="s">
        <v>3679</v>
      </c>
      <c r="C982" s="29" t="s">
        <v>3783</v>
      </c>
      <c r="D982" s="29" t="s">
        <v>3640</v>
      </c>
      <c r="E982" s="227">
        <v>1.2095238095238094</v>
      </c>
      <c r="F982" s="222"/>
    </row>
    <row r="983" spans="1:6" ht="15.75" x14ac:dyDescent="0.25">
      <c r="A983" s="190">
        <f t="shared" si="17"/>
        <v>501</v>
      </c>
      <c r="B983" s="29" t="s">
        <v>3679</v>
      </c>
      <c r="C983" s="29" t="s">
        <v>3784</v>
      </c>
      <c r="D983" s="29" t="s">
        <v>3640</v>
      </c>
      <c r="E983" s="227">
        <v>0.99047619047619051</v>
      </c>
      <c r="F983" s="222"/>
    </row>
    <row r="984" spans="1:6" ht="15.75" x14ac:dyDescent="0.25">
      <c r="A984" s="190">
        <f t="shared" si="17"/>
        <v>502</v>
      </c>
      <c r="B984" s="29" t="s">
        <v>3679</v>
      </c>
      <c r="C984" s="29" t="s">
        <v>3785</v>
      </c>
      <c r="D984" s="29" t="s">
        <v>3640</v>
      </c>
      <c r="E984" s="227">
        <v>0.82857142857142851</v>
      </c>
      <c r="F984" s="222"/>
    </row>
    <row r="985" spans="1:6" ht="15.75" x14ac:dyDescent="0.25">
      <c r="A985" s="190">
        <f t="shared" si="17"/>
        <v>503</v>
      </c>
      <c r="B985" s="29" t="s">
        <v>3679</v>
      </c>
      <c r="C985" s="29" t="s">
        <v>3786</v>
      </c>
      <c r="D985" s="29" t="s">
        <v>3640</v>
      </c>
      <c r="E985" s="227">
        <v>1.1714285714285713</v>
      </c>
      <c r="F985" s="222"/>
    </row>
    <row r="986" spans="1:6" ht="15.75" x14ac:dyDescent="0.25">
      <c r="A986" s="190">
        <f t="shared" si="17"/>
        <v>504</v>
      </c>
      <c r="B986" s="29" t="s">
        <v>3679</v>
      </c>
      <c r="C986" s="29" t="s">
        <v>3787</v>
      </c>
      <c r="D986" s="29" t="s">
        <v>3640</v>
      </c>
      <c r="E986" s="227">
        <v>2.1476190476190475</v>
      </c>
      <c r="F986" s="222"/>
    </row>
    <row r="987" spans="1:6" ht="15.75" x14ac:dyDescent="0.25">
      <c r="A987" s="190">
        <f t="shared" si="17"/>
        <v>505</v>
      </c>
      <c r="B987" s="29" t="s">
        <v>3679</v>
      </c>
      <c r="C987" s="29" t="s">
        <v>3788</v>
      </c>
      <c r="D987" s="29" t="s">
        <v>3640</v>
      </c>
      <c r="E987" s="227">
        <v>0.87142857142857144</v>
      </c>
      <c r="F987" s="222"/>
    </row>
    <row r="988" spans="1:6" ht="15.75" x14ac:dyDescent="0.25">
      <c r="A988" s="190">
        <f t="shared" si="17"/>
        <v>506</v>
      </c>
      <c r="B988" s="29" t="s">
        <v>3679</v>
      </c>
      <c r="C988" s="29" t="s">
        <v>3789</v>
      </c>
      <c r="D988" s="29" t="s">
        <v>3640</v>
      </c>
      <c r="E988" s="227">
        <v>1.638095238095238</v>
      </c>
      <c r="F988" s="222"/>
    </row>
    <row r="989" spans="1:6" ht="15.75" x14ac:dyDescent="0.25">
      <c r="A989" s="190">
        <f t="shared" si="17"/>
        <v>507</v>
      </c>
      <c r="B989" s="29" t="s">
        <v>3679</v>
      </c>
      <c r="C989" s="29" t="s">
        <v>3790</v>
      </c>
      <c r="D989" s="29" t="s">
        <v>3640</v>
      </c>
      <c r="E989" s="227">
        <v>0.85238095238095235</v>
      </c>
      <c r="F989" s="222"/>
    </row>
    <row r="990" spans="1:6" ht="15.75" x14ac:dyDescent="0.25">
      <c r="A990" s="190">
        <f t="shared" si="17"/>
        <v>508</v>
      </c>
      <c r="B990" s="29" t="s">
        <v>3679</v>
      </c>
      <c r="C990" s="29" t="s">
        <v>3791</v>
      </c>
      <c r="D990" s="29" t="s">
        <v>3640</v>
      </c>
      <c r="E990" s="227">
        <v>1.7904761904761903</v>
      </c>
      <c r="F990" s="222"/>
    </row>
    <row r="991" spans="1:6" ht="15.75" x14ac:dyDescent="0.25">
      <c r="A991" s="190">
        <f t="shared" si="17"/>
        <v>509</v>
      </c>
      <c r="B991" s="29"/>
      <c r="C991" s="29" t="s">
        <v>3792</v>
      </c>
      <c r="D991" s="29"/>
      <c r="E991" s="227">
        <v>1.4714285714285713</v>
      </c>
      <c r="F991" s="222"/>
    </row>
    <row r="992" spans="1:6" ht="15.75" x14ac:dyDescent="0.25">
      <c r="A992" s="190">
        <f t="shared" si="17"/>
        <v>510</v>
      </c>
      <c r="B992" s="29" t="s">
        <v>3679</v>
      </c>
      <c r="C992" s="29" t="s">
        <v>3793</v>
      </c>
      <c r="D992" s="29" t="s">
        <v>3640</v>
      </c>
      <c r="E992" s="235"/>
      <c r="F992" s="222"/>
    </row>
    <row r="993" spans="1:6" ht="15.75" x14ac:dyDescent="0.25">
      <c r="A993" s="190">
        <f t="shared" si="17"/>
        <v>511</v>
      </c>
      <c r="B993" s="29" t="s">
        <v>3679</v>
      </c>
      <c r="C993" s="29" t="s">
        <v>3794</v>
      </c>
      <c r="D993" s="29" t="s">
        <v>3640</v>
      </c>
      <c r="E993" s="227">
        <v>5.1809523809523812</v>
      </c>
      <c r="F993" s="222"/>
    </row>
    <row r="994" spans="1:6" ht="15.75" x14ac:dyDescent="0.25">
      <c r="A994" s="190">
        <f t="shared" si="17"/>
        <v>512</v>
      </c>
      <c r="B994" s="29"/>
      <c r="C994" s="234" t="s">
        <v>3795</v>
      </c>
      <c r="D994" s="29"/>
      <c r="E994" s="227">
        <v>5.6</v>
      </c>
      <c r="F994" s="222"/>
    </row>
    <row r="995" spans="1:6" ht="15.75" x14ac:dyDescent="0.25">
      <c r="A995" s="190">
        <f t="shared" si="17"/>
        <v>513</v>
      </c>
      <c r="B995" s="29" t="s">
        <v>3679</v>
      </c>
      <c r="C995" s="29" t="s">
        <v>3796</v>
      </c>
      <c r="D995" s="29" t="s">
        <v>3640</v>
      </c>
      <c r="E995" s="227"/>
      <c r="F995" s="222"/>
    </row>
    <row r="996" spans="1:6" ht="15.75" x14ac:dyDescent="0.25">
      <c r="A996" s="190">
        <f t="shared" ref="A996:A1018" si="18">A995+1</f>
        <v>514</v>
      </c>
      <c r="B996" s="190" t="s">
        <v>3797</v>
      </c>
      <c r="C996" s="190" t="s">
        <v>3798</v>
      </c>
      <c r="D996" s="190" t="s">
        <v>2940</v>
      </c>
      <c r="E996" s="227">
        <v>4.6238095238095243</v>
      </c>
      <c r="F996" s="222"/>
    </row>
    <row r="997" spans="1:6" ht="15.75" x14ac:dyDescent="0.25">
      <c r="A997" s="190">
        <f t="shared" si="18"/>
        <v>515</v>
      </c>
      <c r="B997" s="190"/>
      <c r="C997" s="190" t="s">
        <v>3799</v>
      </c>
      <c r="D997" s="190"/>
      <c r="E997" s="221">
        <v>2.7190476190476187</v>
      </c>
      <c r="F997" s="222"/>
    </row>
    <row r="998" spans="1:6" ht="15.75" x14ac:dyDescent="0.25">
      <c r="A998" s="190">
        <f t="shared" si="18"/>
        <v>516</v>
      </c>
      <c r="B998" s="190" t="s">
        <v>3800</v>
      </c>
      <c r="C998" s="190" t="s">
        <v>3798</v>
      </c>
      <c r="D998" s="190" t="s">
        <v>2940</v>
      </c>
      <c r="E998" s="221"/>
      <c r="F998" s="222"/>
    </row>
    <row r="999" spans="1:6" ht="15.75" x14ac:dyDescent="0.25">
      <c r="A999" s="190">
        <f t="shared" si="18"/>
        <v>517</v>
      </c>
      <c r="B999" s="190" t="s">
        <v>3801</v>
      </c>
      <c r="C999" s="190" t="s">
        <v>3799</v>
      </c>
      <c r="D999" s="190"/>
      <c r="E999" s="221">
        <v>6.0619047619047617</v>
      </c>
      <c r="F999" s="222"/>
    </row>
    <row r="1000" spans="1:6" ht="15.75" x14ac:dyDescent="0.25">
      <c r="A1000" s="190">
        <f t="shared" si="18"/>
        <v>518</v>
      </c>
      <c r="B1000" s="190" t="s">
        <v>3802</v>
      </c>
      <c r="C1000" s="190" t="s">
        <v>3803</v>
      </c>
      <c r="D1000" s="190" t="s">
        <v>2940</v>
      </c>
      <c r="E1000" s="221"/>
      <c r="F1000" s="222"/>
    </row>
    <row r="1001" spans="1:6" ht="15.75" x14ac:dyDescent="0.25">
      <c r="A1001" s="190">
        <f t="shared" si="18"/>
        <v>519</v>
      </c>
      <c r="B1001" s="190" t="s">
        <v>3804</v>
      </c>
      <c r="C1001" s="190"/>
      <c r="D1001" s="190"/>
      <c r="E1001" s="221"/>
      <c r="F1001" s="222"/>
    </row>
    <row r="1002" spans="1:6" s="98" customFormat="1" ht="15.75" x14ac:dyDescent="0.25">
      <c r="A1002" s="211">
        <f t="shared" si="18"/>
        <v>520</v>
      </c>
      <c r="B1002" s="211" t="s">
        <v>3805</v>
      </c>
      <c r="C1002" s="211" t="s">
        <v>3806</v>
      </c>
      <c r="D1002" s="211" t="s">
        <v>2940</v>
      </c>
      <c r="E1002" s="223">
        <v>1.1000000000000001</v>
      </c>
      <c r="F1002" s="224"/>
    </row>
    <row r="1003" spans="1:6" s="98" customFormat="1" ht="15.75" x14ac:dyDescent="0.25">
      <c r="A1003" s="211">
        <f t="shared" si="18"/>
        <v>521</v>
      </c>
      <c r="B1003" s="211" t="s">
        <v>3807</v>
      </c>
      <c r="C1003" s="211" t="s">
        <v>3808</v>
      </c>
      <c r="D1003" s="211" t="s">
        <v>2940</v>
      </c>
      <c r="E1003" s="223">
        <v>0.5</v>
      </c>
      <c r="F1003" s="224"/>
    </row>
    <row r="1004" spans="1:6" ht="15.75" x14ac:dyDescent="0.25">
      <c r="A1004" s="190">
        <f t="shared" si="18"/>
        <v>522</v>
      </c>
      <c r="B1004" s="190" t="s">
        <v>3809</v>
      </c>
      <c r="C1004" s="190" t="s">
        <v>3810</v>
      </c>
      <c r="D1004" s="190" t="s">
        <v>2940</v>
      </c>
      <c r="E1004" s="221">
        <v>4.59</v>
      </c>
      <c r="F1004" s="222"/>
    </row>
    <row r="1005" spans="1:6" s="98" customFormat="1" ht="15.75" x14ac:dyDescent="0.25">
      <c r="A1005" s="211">
        <f t="shared" si="18"/>
        <v>523</v>
      </c>
      <c r="B1005" s="211" t="s">
        <v>3811</v>
      </c>
      <c r="C1005" s="211" t="s">
        <v>3812</v>
      </c>
      <c r="D1005" s="211" t="s">
        <v>2940</v>
      </c>
      <c r="E1005" s="223">
        <v>11.24</v>
      </c>
      <c r="F1005" s="224"/>
    </row>
    <row r="1006" spans="1:6" s="98" customFormat="1" ht="15.75" x14ac:dyDescent="0.25">
      <c r="A1006" s="211">
        <f t="shared" si="18"/>
        <v>524</v>
      </c>
      <c r="B1006" s="211" t="s">
        <v>3813</v>
      </c>
      <c r="C1006" s="211" t="s">
        <v>3814</v>
      </c>
      <c r="D1006" s="211" t="s">
        <v>2940</v>
      </c>
      <c r="E1006" s="223">
        <v>48.72</v>
      </c>
      <c r="F1006" s="224"/>
    </row>
    <row r="1007" spans="1:6" s="98" customFormat="1" ht="15.75" x14ac:dyDescent="0.25">
      <c r="A1007" s="211">
        <f t="shared" si="18"/>
        <v>525</v>
      </c>
      <c r="B1007" s="211" t="s">
        <v>3815</v>
      </c>
      <c r="C1007" s="211" t="s">
        <v>3816</v>
      </c>
      <c r="D1007" s="211" t="s">
        <v>2940</v>
      </c>
      <c r="E1007" s="223">
        <v>18</v>
      </c>
      <c r="F1007" s="224"/>
    </row>
    <row r="1008" spans="1:6" s="98" customFormat="1" ht="15.75" x14ac:dyDescent="0.25">
      <c r="A1008" s="211">
        <f t="shared" si="18"/>
        <v>526</v>
      </c>
      <c r="B1008" s="211" t="s">
        <v>3817</v>
      </c>
      <c r="C1008" s="211" t="s">
        <v>3818</v>
      </c>
      <c r="D1008" s="211" t="s">
        <v>2940</v>
      </c>
      <c r="E1008" s="223">
        <v>1.1499999999999999</v>
      </c>
      <c r="F1008" s="224"/>
    </row>
    <row r="1009" spans="1:6" s="98" customFormat="1" ht="15.75" x14ac:dyDescent="0.25">
      <c r="A1009" s="211">
        <f t="shared" si="18"/>
        <v>527</v>
      </c>
      <c r="B1009" s="211" t="s">
        <v>3819</v>
      </c>
      <c r="C1009" s="211" t="s">
        <v>3820</v>
      </c>
      <c r="D1009" s="211" t="s">
        <v>2940</v>
      </c>
      <c r="E1009" s="223">
        <v>2.11</v>
      </c>
      <c r="F1009" s="224"/>
    </row>
    <row r="1010" spans="1:6" s="98" customFormat="1" ht="15.75" x14ac:dyDescent="0.25">
      <c r="A1010" s="211">
        <f t="shared" si="18"/>
        <v>528</v>
      </c>
      <c r="B1010" s="211" t="s">
        <v>3821</v>
      </c>
      <c r="C1010" s="211" t="s">
        <v>3822</v>
      </c>
      <c r="D1010" s="211" t="s">
        <v>2940</v>
      </c>
      <c r="E1010" s="223">
        <v>3.5</v>
      </c>
      <c r="F1010" s="224"/>
    </row>
    <row r="1011" spans="1:6" s="98" customFormat="1" ht="15.75" x14ac:dyDescent="0.25">
      <c r="A1011" s="211">
        <f t="shared" si="18"/>
        <v>529</v>
      </c>
      <c r="B1011" s="211" t="s">
        <v>3823</v>
      </c>
      <c r="C1011" s="211" t="s">
        <v>3824</v>
      </c>
      <c r="D1011" s="211" t="s">
        <v>2940</v>
      </c>
      <c r="E1011" s="223">
        <v>3</v>
      </c>
      <c r="F1011" s="224"/>
    </row>
    <row r="1012" spans="1:6" s="98" customFormat="1" ht="15.75" x14ac:dyDescent="0.25">
      <c r="A1012" s="211">
        <f t="shared" si="18"/>
        <v>530</v>
      </c>
      <c r="B1012" s="211" t="s">
        <v>3825</v>
      </c>
      <c r="C1012" s="211" t="s">
        <v>3826</v>
      </c>
      <c r="D1012" s="211" t="s">
        <v>2940</v>
      </c>
      <c r="E1012" s="223">
        <v>5</v>
      </c>
      <c r="F1012" s="224"/>
    </row>
    <row r="1013" spans="1:6" s="98" customFormat="1" ht="15.75" x14ac:dyDescent="0.25">
      <c r="A1013" s="211">
        <f t="shared" si="18"/>
        <v>531</v>
      </c>
      <c r="B1013" s="211" t="s">
        <v>3827</v>
      </c>
      <c r="C1013" s="211" t="s">
        <v>3828</v>
      </c>
      <c r="D1013" s="211" t="s">
        <v>2940</v>
      </c>
      <c r="E1013" s="223">
        <v>17.899999999999999</v>
      </c>
      <c r="F1013" s="224"/>
    </row>
    <row r="1014" spans="1:6" s="98" customFormat="1" ht="15.75" x14ac:dyDescent="0.25">
      <c r="A1014" s="211">
        <f t="shared" si="18"/>
        <v>532</v>
      </c>
      <c r="B1014" s="211" t="s">
        <v>3829</v>
      </c>
      <c r="C1014" s="211" t="s">
        <v>3830</v>
      </c>
      <c r="D1014" s="211" t="s">
        <v>2940</v>
      </c>
      <c r="E1014" s="223">
        <v>4.3</v>
      </c>
      <c r="F1014" s="224"/>
    </row>
    <row r="1015" spans="1:6" s="98" customFormat="1" ht="15.75" x14ac:dyDescent="0.25">
      <c r="A1015" s="211">
        <f t="shared" si="18"/>
        <v>533</v>
      </c>
      <c r="B1015" s="211" t="s">
        <v>3831</v>
      </c>
      <c r="C1015" s="211" t="s">
        <v>3832</v>
      </c>
      <c r="D1015" s="211" t="s">
        <v>2940</v>
      </c>
      <c r="E1015" s="223">
        <v>0.6</v>
      </c>
      <c r="F1015" s="224"/>
    </row>
    <row r="1016" spans="1:6" s="98" customFormat="1" ht="15.75" x14ac:dyDescent="0.25">
      <c r="A1016" s="211">
        <f t="shared" si="18"/>
        <v>534</v>
      </c>
      <c r="B1016" s="211" t="s">
        <v>3833</v>
      </c>
      <c r="C1016" s="211" t="s">
        <v>3834</v>
      </c>
      <c r="D1016" s="211" t="s">
        <v>2940</v>
      </c>
      <c r="E1016" s="223">
        <v>0.4</v>
      </c>
      <c r="F1016" s="224"/>
    </row>
    <row r="1017" spans="1:6" s="98" customFormat="1" ht="15.75" x14ac:dyDescent="0.25">
      <c r="A1017" s="211">
        <f t="shared" si="18"/>
        <v>535</v>
      </c>
      <c r="B1017" s="211" t="s">
        <v>3835</v>
      </c>
      <c r="C1017" s="211" t="s">
        <v>3834</v>
      </c>
      <c r="D1017" s="211" t="s">
        <v>2940</v>
      </c>
      <c r="E1017" s="223">
        <v>6.27</v>
      </c>
      <c r="F1017" s="224"/>
    </row>
    <row r="1018" spans="1:6" s="98" customFormat="1" ht="15.75" x14ac:dyDescent="0.25">
      <c r="A1018" s="211">
        <f t="shared" si="18"/>
        <v>536</v>
      </c>
      <c r="B1018" s="211" t="s">
        <v>3836</v>
      </c>
      <c r="C1018" s="211" t="s">
        <v>3837</v>
      </c>
      <c r="D1018" s="211" t="s">
        <v>2940</v>
      </c>
      <c r="E1018" s="223">
        <v>0.7</v>
      </c>
      <c r="F1018" s="224"/>
    </row>
    <row r="1019" spans="1:6" s="195" customFormat="1" ht="15.75" x14ac:dyDescent="0.25">
      <c r="A1019" s="192" t="s">
        <v>12</v>
      </c>
      <c r="B1019" s="192"/>
      <c r="C1019" s="192"/>
      <c r="D1019" s="192"/>
      <c r="E1019" s="237">
        <f>SUM(E482:E1018)</f>
        <v>1687.1209999999994</v>
      </c>
      <c r="F1019" s="238"/>
    </row>
    <row r="1020" spans="1:6" ht="15.75" x14ac:dyDescent="0.25">
      <c r="A1020" s="207"/>
      <c r="B1020" s="207"/>
      <c r="C1020" s="207"/>
      <c r="D1020" s="207"/>
      <c r="E1020" s="207"/>
    </row>
    <row r="1021" spans="1:6" ht="15.75" x14ac:dyDescent="0.25">
      <c r="A1021" s="61" t="s">
        <v>3838</v>
      </c>
      <c r="B1021" s="61"/>
      <c r="C1021" s="61"/>
      <c r="D1021" s="61"/>
      <c r="E1021" s="61"/>
    </row>
    <row r="1022" spans="1:6" ht="63" x14ac:dyDescent="0.25">
      <c r="A1022" s="32" t="s">
        <v>2415</v>
      </c>
      <c r="B1022" s="32" t="s">
        <v>2416</v>
      </c>
      <c r="C1022" s="32" t="s">
        <v>7</v>
      </c>
      <c r="D1022" s="219" t="s">
        <v>2937</v>
      </c>
      <c r="E1022" s="32" t="s">
        <v>2824</v>
      </c>
    </row>
    <row r="1023" spans="1:6" ht="15.75" x14ac:dyDescent="0.25">
      <c r="A1023" s="190">
        <v>1</v>
      </c>
      <c r="B1023" s="190" t="s">
        <v>3839</v>
      </c>
      <c r="C1023" s="190" t="s">
        <v>3840</v>
      </c>
      <c r="D1023" s="190" t="s">
        <v>3138</v>
      </c>
      <c r="E1023" s="190">
        <v>8.25</v>
      </c>
    </row>
    <row r="1024" spans="1:6" ht="15.75" x14ac:dyDescent="0.25">
      <c r="A1024" s="190">
        <f>A1023+1</f>
        <v>2</v>
      </c>
      <c r="B1024" s="190" t="s">
        <v>3841</v>
      </c>
      <c r="C1024" s="190" t="s">
        <v>3842</v>
      </c>
      <c r="D1024" s="190" t="s">
        <v>3138</v>
      </c>
      <c r="E1024" s="190">
        <v>2.2799999999999998</v>
      </c>
    </row>
    <row r="1025" spans="1:5" ht="15.75" x14ac:dyDescent="0.25">
      <c r="A1025" s="190">
        <f t="shared" ref="A1025:A1061" si="19">A1024+1</f>
        <v>3</v>
      </c>
      <c r="B1025" s="190" t="s">
        <v>3843</v>
      </c>
      <c r="C1025" s="190"/>
      <c r="D1025" s="190"/>
      <c r="E1025" s="190"/>
    </row>
    <row r="1026" spans="1:5" ht="15.75" x14ac:dyDescent="0.25">
      <c r="A1026" s="190">
        <f t="shared" si="19"/>
        <v>4</v>
      </c>
      <c r="B1026" s="190" t="s">
        <v>3844</v>
      </c>
      <c r="C1026" s="190" t="s">
        <v>3845</v>
      </c>
      <c r="D1026" s="190" t="s">
        <v>3138</v>
      </c>
      <c r="E1026" s="190">
        <v>4.79</v>
      </c>
    </row>
    <row r="1027" spans="1:5" s="98" customFormat="1" ht="15.75" x14ac:dyDescent="0.25">
      <c r="A1027" s="211">
        <f t="shared" si="19"/>
        <v>5</v>
      </c>
      <c r="B1027" s="211" t="s">
        <v>3846</v>
      </c>
      <c r="C1027" s="211" t="s">
        <v>3847</v>
      </c>
      <c r="D1027" s="211" t="s">
        <v>3138</v>
      </c>
      <c r="E1027" s="211">
        <v>4.7</v>
      </c>
    </row>
    <row r="1028" spans="1:5" ht="15.75" x14ac:dyDescent="0.25">
      <c r="A1028" s="190">
        <f t="shared" si="19"/>
        <v>6</v>
      </c>
      <c r="B1028" s="190" t="s">
        <v>3848</v>
      </c>
      <c r="C1028" s="190"/>
      <c r="D1028" s="190"/>
      <c r="E1028" s="190"/>
    </row>
    <row r="1029" spans="1:5" ht="15.75" x14ac:dyDescent="0.25">
      <c r="A1029" s="190">
        <f t="shared" si="19"/>
        <v>7</v>
      </c>
      <c r="B1029" s="190"/>
      <c r="C1029" s="190" t="s">
        <v>3849</v>
      </c>
      <c r="D1029" s="190" t="s">
        <v>3138</v>
      </c>
      <c r="E1029" s="190">
        <v>4.68</v>
      </c>
    </row>
    <row r="1030" spans="1:5" ht="31.5" x14ac:dyDescent="0.25">
      <c r="A1030" s="190">
        <f t="shared" si="19"/>
        <v>8</v>
      </c>
      <c r="B1030" s="190" t="s">
        <v>3850</v>
      </c>
      <c r="C1030" s="199" t="s">
        <v>3851</v>
      </c>
      <c r="D1030" s="190" t="s">
        <v>3138</v>
      </c>
      <c r="E1030" s="190">
        <v>10.58</v>
      </c>
    </row>
    <row r="1031" spans="1:5" ht="47.25" x14ac:dyDescent="0.25">
      <c r="A1031" s="190">
        <f t="shared" si="19"/>
        <v>9</v>
      </c>
      <c r="B1031" s="190" t="s">
        <v>3852</v>
      </c>
      <c r="C1031" s="199" t="s">
        <v>3853</v>
      </c>
      <c r="D1031" s="190" t="s">
        <v>3138</v>
      </c>
      <c r="E1031" s="190">
        <v>11.46</v>
      </c>
    </row>
    <row r="1032" spans="1:5" ht="15.75" x14ac:dyDescent="0.25">
      <c r="A1032" s="190">
        <f t="shared" si="19"/>
        <v>10</v>
      </c>
      <c r="B1032" s="190" t="s">
        <v>3854</v>
      </c>
      <c r="C1032" s="190"/>
      <c r="D1032" s="190"/>
      <c r="E1032" s="190"/>
    </row>
    <row r="1033" spans="1:5" ht="15.75" x14ac:dyDescent="0.25">
      <c r="A1033" s="190">
        <f t="shared" si="19"/>
        <v>11</v>
      </c>
      <c r="B1033" s="190" t="s">
        <v>3855</v>
      </c>
      <c r="C1033" s="190"/>
      <c r="D1033" s="190" t="s">
        <v>3138</v>
      </c>
      <c r="E1033" s="190">
        <v>11.46</v>
      </c>
    </row>
    <row r="1034" spans="1:5" ht="15.75" x14ac:dyDescent="0.25">
      <c r="A1034" s="190">
        <f t="shared" si="19"/>
        <v>12</v>
      </c>
      <c r="B1034" s="190" t="s">
        <v>3856</v>
      </c>
      <c r="C1034" s="190" t="s">
        <v>3857</v>
      </c>
      <c r="D1034" s="190" t="s">
        <v>3138</v>
      </c>
      <c r="E1034" s="190">
        <v>48.73</v>
      </c>
    </row>
    <row r="1035" spans="1:5" ht="15.75" x14ac:dyDescent="0.25">
      <c r="A1035" s="190">
        <f t="shared" si="19"/>
        <v>13</v>
      </c>
      <c r="B1035" s="190" t="s">
        <v>3858</v>
      </c>
      <c r="C1035" s="190" t="s">
        <v>3859</v>
      </c>
      <c r="D1035" s="190" t="s">
        <v>3138</v>
      </c>
      <c r="E1035" s="190">
        <v>2.88</v>
      </c>
    </row>
    <row r="1036" spans="1:5" ht="15.75" x14ac:dyDescent="0.25">
      <c r="A1036" s="190">
        <f t="shared" si="19"/>
        <v>14</v>
      </c>
      <c r="B1036" s="190" t="s">
        <v>3860</v>
      </c>
      <c r="C1036" s="190" t="s">
        <v>3861</v>
      </c>
      <c r="D1036" s="190" t="s">
        <v>3138</v>
      </c>
      <c r="E1036" s="190">
        <v>26.83</v>
      </c>
    </row>
    <row r="1037" spans="1:5" ht="15.75" x14ac:dyDescent="0.25">
      <c r="A1037" s="190">
        <f t="shared" si="19"/>
        <v>15</v>
      </c>
      <c r="B1037" s="190" t="s">
        <v>3862</v>
      </c>
      <c r="C1037" s="190" t="s">
        <v>3863</v>
      </c>
      <c r="D1037" s="190" t="s">
        <v>3138</v>
      </c>
      <c r="E1037" s="190">
        <v>8.1999999999999993</v>
      </c>
    </row>
    <row r="1038" spans="1:5" ht="31.5" x14ac:dyDescent="0.25">
      <c r="A1038" s="190">
        <f t="shared" si="19"/>
        <v>16</v>
      </c>
      <c r="B1038" s="190" t="s">
        <v>3864</v>
      </c>
      <c r="C1038" s="199" t="s">
        <v>3865</v>
      </c>
      <c r="D1038" s="190" t="s">
        <v>3138</v>
      </c>
      <c r="E1038" s="190">
        <v>9.74</v>
      </c>
    </row>
    <row r="1039" spans="1:5" ht="15.75" x14ac:dyDescent="0.25">
      <c r="A1039" s="190">
        <f t="shared" si="19"/>
        <v>17</v>
      </c>
      <c r="B1039" s="190"/>
      <c r="C1039" s="190"/>
      <c r="D1039" s="190"/>
      <c r="E1039" s="190"/>
    </row>
    <row r="1040" spans="1:5" ht="15.75" x14ac:dyDescent="0.25">
      <c r="A1040" s="190">
        <f t="shared" si="19"/>
        <v>18</v>
      </c>
      <c r="B1040" s="190" t="s">
        <v>3866</v>
      </c>
      <c r="C1040" s="190" t="s">
        <v>3867</v>
      </c>
      <c r="D1040" s="190" t="s">
        <v>3138</v>
      </c>
      <c r="E1040" s="190">
        <v>3.21</v>
      </c>
    </row>
    <row r="1041" spans="1:6" ht="15.75" x14ac:dyDescent="0.25">
      <c r="A1041" s="190">
        <f t="shared" si="19"/>
        <v>19</v>
      </c>
      <c r="B1041" s="190" t="s">
        <v>3868</v>
      </c>
      <c r="C1041" s="190" t="s">
        <v>3869</v>
      </c>
      <c r="D1041" s="190" t="s">
        <v>2986</v>
      </c>
      <c r="E1041" s="190">
        <v>12.04</v>
      </c>
    </row>
    <row r="1042" spans="1:6" ht="15.75" x14ac:dyDescent="0.25">
      <c r="A1042" s="190">
        <f t="shared" si="19"/>
        <v>20</v>
      </c>
      <c r="B1042" s="190" t="s">
        <v>3870</v>
      </c>
      <c r="C1042" s="190" t="s">
        <v>3871</v>
      </c>
      <c r="D1042" s="190" t="s">
        <v>2986</v>
      </c>
      <c r="E1042" s="190">
        <v>13.8</v>
      </c>
    </row>
    <row r="1043" spans="1:6" ht="15.75" x14ac:dyDescent="0.25">
      <c r="A1043" s="190">
        <f t="shared" si="19"/>
        <v>21</v>
      </c>
      <c r="B1043" s="190" t="s">
        <v>3872</v>
      </c>
      <c r="C1043" s="190" t="s">
        <v>3873</v>
      </c>
      <c r="D1043" s="190" t="s">
        <v>2986</v>
      </c>
      <c r="E1043" s="190">
        <v>10.72</v>
      </c>
    </row>
    <row r="1044" spans="1:6" s="98" customFormat="1" ht="15.75" x14ac:dyDescent="0.25">
      <c r="A1044" s="211">
        <f t="shared" si="19"/>
        <v>22</v>
      </c>
      <c r="B1044" s="211" t="s">
        <v>3874</v>
      </c>
      <c r="C1044" s="211" t="s">
        <v>3875</v>
      </c>
      <c r="D1044" s="211" t="s">
        <v>3138</v>
      </c>
      <c r="E1044" s="211">
        <v>0.09</v>
      </c>
      <c r="F1044" s="239" t="s">
        <v>3876</v>
      </c>
    </row>
    <row r="1045" spans="1:6" ht="15.75" x14ac:dyDescent="0.25">
      <c r="A1045" s="190">
        <f t="shared" si="19"/>
        <v>23</v>
      </c>
      <c r="B1045" s="190" t="s">
        <v>3877</v>
      </c>
      <c r="C1045" s="190" t="s">
        <v>3878</v>
      </c>
      <c r="D1045" s="190" t="s">
        <v>3138</v>
      </c>
      <c r="E1045" s="190">
        <v>6.4</v>
      </c>
    </row>
    <row r="1046" spans="1:6" ht="15.75" x14ac:dyDescent="0.25">
      <c r="A1046" s="190">
        <f t="shared" si="19"/>
        <v>24</v>
      </c>
      <c r="B1046" s="190" t="s">
        <v>3879</v>
      </c>
      <c r="C1046" s="190" t="s">
        <v>3880</v>
      </c>
      <c r="D1046" s="190" t="s">
        <v>3138</v>
      </c>
      <c r="E1046" s="190">
        <v>3.13</v>
      </c>
    </row>
    <row r="1047" spans="1:6" ht="15.75" x14ac:dyDescent="0.25">
      <c r="A1047" s="190">
        <f t="shared" si="19"/>
        <v>25</v>
      </c>
      <c r="B1047" s="190" t="s">
        <v>3881</v>
      </c>
      <c r="C1047" s="190" t="s">
        <v>3882</v>
      </c>
      <c r="D1047" s="190" t="s">
        <v>3138</v>
      </c>
      <c r="E1047" s="190">
        <v>1.49</v>
      </c>
    </row>
    <row r="1048" spans="1:6" ht="15.75" x14ac:dyDescent="0.25">
      <c r="A1048" s="190">
        <f t="shared" si="19"/>
        <v>26</v>
      </c>
      <c r="B1048" s="190" t="s">
        <v>3883</v>
      </c>
      <c r="C1048" s="190"/>
      <c r="D1048" s="190"/>
      <c r="E1048" s="190"/>
    </row>
    <row r="1049" spans="1:6" ht="15.75" x14ac:dyDescent="0.25">
      <c r="A1049" s="190">
        <f t="shared" si="19"/>
        <v>27</v>
      </c>
      <c r="B1049" s="190" t="s">
        <v>3884</v>
      </c>
      <c r="C1049" s="190" t="s">
        <v>3885</v>
      </c>
      <c r="D1049" s="190" t="s">
        <v>3138</v>
      </c>
      <c r="E1049" s="190">
        <v>6.33</v>
      </c>
    </row>
    <row r="1050" spans="1:6" ht="47.25" x14ac:dyDescent="0.25">
      <c r="A1050" s="190">
        <f t="shared" si="19"/>
        <v>28</v>
      </c>
      <c r="B1050" s="199" t="s">
        <v>3886</v>
      </c>
      <c r="C1050" s="190" t="s">
        <v>3887</v>
      </c>
      <c r="D1050" s="190" t="s">
        <v>3138</v>
      </c>
      <c r="E1050" s="190">
        <v>5.61</v>
      </c>
    </row>
    <row r="1051" spans="1:6" ht="15.75" x14ac:dyDescent="0.25">
      <c r="A1051" s="190">
        <f t="shared" si="19"/>
        <v>29</v>
      </c>
      <c r="B1051" s="190"/>
      <c r="C1051" s="190" t="s">
        <v>3887</v>
      </c>
      <c r="D1051" s="190" t="s">
        <v>3138</v>
      </c>
      <c r="E1051" s="190">
        <v>5.61</v>
      </c>
    </row>
    <row r="1052" spans="1:6" ht="15.75" x14ac:dyDescent="0.25">
      <c r="A1052" s="190">
        <f t="shared" si="19"/>
        <v>30</v>
      </c>
      <c r="B1052" s="190" t="s">
        <v>3888</v>
      </c>
      <c r="C1052" s="190" t="s">
        <v>3889</v>
      </c>
      <c r="D1052" s="190" t="s">
        <v>2986</v>
      </c>
      <c r="E1052" s="190">
        <v>10.71</v>
      </c>
    </row>
    <row r="1053" spans="1:6" ht="15.75" x14ac:dyDescent="0.25">
      <c r="A1053" s="190">
        <f t="shared" si="19"/>
        <v>31</v>
      </c>
      <c r="B1053" s="190" t="s">
        <v>3890</v>
      </c>
      <c r="C1053" s="190"/>
      <c r="D1053" s="190" t="s">
        <v>3138</v>
      </c>
      <c r="E1053" s="190"/>
    </row>
    <row r="1054" spans="1:6" ht="15.75" x14ac:dyDescent="0.25">
      <c r="A1054" s="190">
        <f t="shared" si="19"/>
        <v>32</v>
      </c>
      <c r="B1054" s="190" t="s">
        <v>3891</v>
      </c>
      <c r="C1054" s="190" t="s">
        <v>3892</v>
      </c>
      <c r="D1054" s="190"/>
      <c r="E1054" s="190"/>
    </row>
    <row r="1055" spans="1:6" ht="31.5" x14ac:dyDescent="0.25">
      <c r="A1055" s="190">
        <f t="shared" si="19"/>
        <v>33</v>
      </c>
      <c r="B1055" s="190"/>
      <c r="C1055" s="199" t="s">
        <v>3893</v>
      </c>
      <c r="D1055" s="190" t="s">
        <v>2986</v>
      </c>
      <c r="E1055" s="190">
        <v>53.26</v>
      </c>
    </row>
    <row r="1056" spans="1:6" ht="15.75" x14ac:dyDescent="0.25">
      <c r="A1056" s="190">
        <f t="shared" si="19"/>
        <v>34</v>
      </c>
      <c r="B1056" s="190" t="s">
        <v>3894</v>
      </c>
      <c r="C1056" s="199" t="s">
        <v>3895</v>
      </c>
      <c r="D1056" s="190" t="s">
        <v>3138</v>
      </c>
      <c r="E1056" s="190">
        <v>1.2</v>
      </c>
    </row>
    <row r="1057" spans="1:5" ht="15.75" x14ac:dyDescent="0.25">
      <c r="A1057" s="190">
        <f t="shared" si="19"/>
        <v>35</v>
      </c>
      <c r="B1057" s="190" t="s">
        <v>3896</v>
      </c>
      <c r="C1057" s="199" t="s">
        <v>3897</v>
      </c>
      <c r="D1057" s="190" t="s">
        <v>3138</v>
      </c>
      <c r="E1057" s="190">
        <v>3.27</v>
      </c>
    </row>
    <row r="1058" spans="1:5" ht="15.75" x14ac:dyDescent="0.25">
      <c r="A1058" s="190">
        <f t="shared" si="19"/>
        <v>36</v>
      </c>
      <c r="B1058" s="190" t="s">
        <v>3898</v>
      </c>
      <c r="C1058" s="199" t="s">
        <v>3899</v>
      </c>
      <c r="D1058" s="190" t="s">
        <v>3138</v>
      </c>
      <c r="E1058" s="190">
        <v>44.03</v>
      </c>
    </row>
    <row r="1059" spans="1:5" ht="15.75" x14ac:dyDescent="0.25">
      <c r="A1059" s="190">
        <f t="shared" si="19"/>
        <v>37</v>
      </c>
      <c r="B1059" s="190" t="s">
        <v>3900</v>
      </c>
      <c r="C1059" s="199" t="s">
        <v>3901</v>
      </c>
      <c r="D1059" s="190" t="s">
        <v>3138</v>
      </c>
      <c r="E1059" s="190">
        <v>5.79</v>
      </c>
    </row>
    <row r="1060" spans="1:5" ht="15.75" x14ac:dyDescent="0.25">
      <c r="A1060" s="190">
        <f t="shared" si="19"/>
        <v>38</v>
      </c>
      <c r="B1060" s="190" t="s">
        <v>3902</v>
      </c>
      <c r="C1060" s="199" t="s">
        <v>3903</v>
      </c>
      <c r="D1060" s="190"/>
      <c r="E1060" s="190"/>
    </row>
    <row r="1061" spans="1:5" s="98" customFormat="1" ht="15.75" x14ac:dyDescent="0.25">
      <c r="A1061" s="211">
        <f t="shared" si="19"/>
        <v>39</v>
      </c>
      <c r="B1061" s="211" t="s">
        <v>3904</v>
      </c>
      <c r="C1061" s="240" t="s">
        <v>3905</v>
      </c>
      <c r="D1061" s="211" t="s">
        <v>3138</v>
      </c>
      <c r="E1061" s="211">
        <v>1.26</v>
      </c>
    </row>
    <row r="1062" spans="1:5" s="195" customFormat="1" x14ac:dyDescent="0.25">
      <c r="A1062" s="241" t="s">
        <v>12</v>
      </c>
      <c r="B1062" s="241"/>
      <c r="C1062" s="241"/>
      <c r="D1062" s="241"/>
      <c r="E1062" s="242">
        <f>SUM(E1023:E1061)</f>
        <v>342.53000000000003</v>
      </c>
    </row>
    <row r="1065" spans="1:5" x14ac:dyDescent="0.25">
      <c r="A1065" s="243" t="s">
        <v>3906</v>
      </c>
      <c r="B1065" s="244"/>
      <c r="C1065" s="244"/>
      <c r="D1065" s="244"/>
    </row>
    <row r="1066" spans="1:5" x14ac:dyDescent="0.25">
      <c r="A1066" s="245" t="s">
        <v>2199</v>
      </c>
      <c r="B1066" s="245" t="s">
        <v>7</v>
      </c>
      <c r="C1066" s="245" t="s">
        <v>2200</v>
      </c>
      <c r="D1066" s="246" t="s">
        <v>2201</v>
      </c>
    </row>
    <row r="1067" spans="1:5" x14ac:dyDescent="0.25">
      <c r="A1067" s="247">
        <v>1</v>
      </c>
      <c r="B1067" s="248" t="s">
        <v>3907</v>
      </c>
      <c r="C1067" s="247"/>
      <c r="D1067" s="249">
        <v>1.98</v>
      </c>
    </row>
    <row r="1068" spans="1:5" x14ac:dyDescent="0.25">
      <c r="A1068" s="247">
        <v>2</v>
      </c>
      <c r="B1068" s="248" t="s">
        <v>3908</v>
      </c>
      <c r="C1068" s="250"/>
      <c r="D1068" s="249">
        <v>3.94</v>
      </c>
    </row>
    <row r="1069" spans="1:5" x14ac:dyDescent="0.25">
      <c r="A1069" s="247">
        <v>3</v>
      </c>
      <c r="B1069" s="248" t="s">
        <v>3909</v>
      </c>
      <c r="C1069" s="250"/>
      <c r="D1069" s="249">
        <v>2.88</v>
      </c>
    </row>
    <row r="1070" spans="1:5" x14ac:dyDescent="0.25">
      <c r="A1070" s="247">
        <v>4</v>
      </c>
      <c r="B1070" s="248" t="s">
        <v>3910</v>
      </c>
      <c r="C1070" s="250"/>
      <c r="D1070" s="249">
        <v>4.18</v>
      </c>
    </row>
    <row r="1071" spans="1:5" x14ac:dyDescent="0.25">
      <c r="A1071" s="247">
        <v>5</v>
      </c>
      <c r="B1071" s="248" t="s">
        <v>3911</v>
      </c>
      <c r="C1071" s="250"/>
      <c r="D1071" s="249">
        <v>2.12</v>
      </c>
    </row>
    <row r="1072" spans="1:5" x14ac:dyDescent="0.25">
      <c r="A1072" s="250">
        <v>6</v>
      </c>
      <c r="B1072" s="248" t="s">
        <v>3912</v>
      </c>
      <c r="C1072" s="250"/>
      <c r="D1072" s="249">
        <v>4.5999999999999996</v>
      </c>
    </row>
    <row r="1073" spans="1:4" x14ac:dyDescent="0.25">
      <c r="A1073" s="250">
        <v>7</v>
      </c>
      <c r="B1073" s="248" t="s">
        <v>3913</v>
      </c>
      <c r="C1073" s="250"/>
      <c r="D1073" s="249">
        <v>5.66</v>
      </c>
    </row>
    <row r="1074" spans="1:4" x14ac:dyDescent="0.25">
      <c r="A1074" s="250">
        <v>8</v>
      </c>
      <c r="B1074" s="248" t="s">
        <v>3914</v>
      </c>
      <c r="C1074" s="250"/>
      <c r="D1074" s="249">
        <v>1.98</v>
      </c>
    </row>
    <row r="1075" spans="1:4" x14ac:dyDescent="0.25">
      <c r="A1075" s="250">
        <v>9</v>
      </c>
      <c r="B1075" s="248" t="s">
        <v>3915</v>
      </c>
      <c r="C1075" s="250"/>
      <c r="D1075" s="249">
        <v>11.18</v>
      </c>
    </row>
    <row r="1076" spans="1:4" x14ac:dyDescent="0.25">
      <c r="A1076" s="250">
        <v>10</v>
      </c>
      <c r="B1076" s="248" t="s">
        <v>3916</v>
      </c>
      <c r="C1076" s="250"/>
      <c r="D1076" s="249">
        <v>9</v>
      </c>
    </row>
    <row r="1077" spans="1:4" x14ac:dyDescent="0.25">
      <c r="A1077" s="250">
        <v>11</v>
      </c>
      <c r="B1077" s="248" t="s">
        <v>3917</v>
      </c>
      <c r="C1077" s="250"/>
      <c r="D1077" s="249">
        <v>2.44</v>
      </c>
    </row>
    <row r="1078" spans="1:4" x14ac:dyDescent="0.25">
      <c r="A1078" s="250">
        <v>12</v>
      </c>
      <c r="B1078" s="248" t="s">
        <v>3918</v>
      </c>
      <c r="C1078" s="250"/>
      <c r="D1078" s="249">
        <v>1.04</v>
      </c>
    </row>
    <row r="1079" spans="1:4" x14ac:dyDescent="0.25">
      <c r="A1079" s="250">
        <v>13</v>
      </c>
      <c r="B1079" s="248" t="s">
        <v>3919</v>
      </c>
      <c r="C1079" s="250"/>
      <c r="D1079" s="249">
        <v>3.8</v>
      </c>
    </row>
    <row r="1080" spans="1:4" x14ac:dyDescent="0.25">
      <c r="A1080" s="250">
        <v>14</v>
      </c>
      <c r="B1080" s="248" t="s">
        <v>3920</v>
      </c>
      <c r="C1080" s="250"/>
      <c r="D1080" s="249">
        <v>9.64</v>
      </c>
    </row>
    <row r="1081" spans="1:4" x14ac:dyDescent="0.25">
      <c r="A1081" s="250">
        <v>15</v>
      </c>
      <c r="B1081" s="248" t="s">
        <v>3921</v>
      </c>
      <c r="C1081" s="250"/>
      <c r="D1081" s="249">
        <v>3.4</v>
      </c>
    </row>
    <row r="1082" spans="1:4" x14ac:dyDescent="0.25">
      <c r="A1082" s="250">
        <v>16</v>
      </c>
      <c r="B1082" s="248" t="s">
        <v>3922</v>
      </c>
      <c r="C1082" s="250"/>
      <c r="D1082" s="249">
        <v>2</v>
      </c>
    </row>
    <row r="1083" spans="1:4" x14ac:dyDescent="0.25">
      <c r="A1083" s="247">
        <v>17</v>
      </c>
      <c r="B1083" s="247" t="s">
        <v>3923</v>
      </c>
      <c r="C1083" s="247" t="s">
        <v>2986</v>
      </c>
      <c r="D1083" s="249">
        <v>2.46</v>
      </c>
    </row>
    <row r="1084" spans="1:4" x14ac:dyDescent="0.25">
      <c r="A1084" s="250">
        <v>18</v>
      </c>
      <c r="B1084" s="247" t="s">
        <v>3924</v>
      </c>
      <c r="C1084" s="247" t="s">
        <v>2986</v>
      </c>
      <c r="D1084" s="250">
        <v>3</v>
      </c>
    </row>
    <row r="1085" spans="1:4" x14ac:dyDescent="0.25">
      <c r="A1085" s="250">
        <v>19</v>
      </c>
      <c r="B1085" s="247" t="s">
        <v>3925</v>
      </c>
      <c r="C1085" s="247" t="s">
        <v>2986</v>
      </c>
      <c r="D1085" s="250">
        <v>2.56</v>
      </c>
    </row>
    <row r="1086" spans="1:4" x14ac:dyDescent="0.25">
      <c r="A1086" s="250">
        <v>20</v>
      </c>
      <c r="B1086" s="247" t="s">
        <v>3926</v>
      </c>
      <c r="C1086" s="247" t="s">
        <v>2986</v>
      </c>
      <c r="D1086" s="250">
        <v>1.62</v>
      </c>
    </row>
    <row r="1087" spans="1:4" x14ac:dyDescent="0.25">
      <c r="A1087" s="250">
        <v>21</v>
      </c>
      <c r="B1087" s="247" t="s">
        <v>3927</v>
      </c>
      <c r="C1087" s="247" t="s">
        <v>2986</v>
      </c>
      <c r="D1087" s="250">
        <v>7.7</v>
      </c>
    </row>
    <row r="1088" spans="1:4" x14ac:dyDescent="0.25">
      <c r="A1088" s="250">
        <v>22</v>
      </c>
      <c r="B1088" s="247" t="s">
        <v>3928</v>
      </c>
      <c r="C1088" s="247" t="s">
        <v>2986</v>
      </c>
      <c r="D1088" s="250">
        <v>2.78</v>
      </c>
    </row>
    <row r="1089" spans="1:4" x14ac:dyDescent="0.25">
      <c r="A1089" s="250">
        <v>23</v>
      </c>
      <c r="B1089" s="247" t="s">
        <v>3929</v>
      </c>
      <c r="C1089" s="247" t="s">
        <v>2986</v>
      </c>
      <c r="D1089" s="250">
        <v>2.14</v>
      </c>
    </row>
    <row r="1090" spans="1:4" x14ac:dyDescent="0.25">
      <c r="A1090" s="250">
        <v>24</v>
      </c>
      <c r="B1090" s="247" t="s">
        <v>3930</v>
      </c>
      <c r="C1090" s="247" t="s">
        <v>2986</v>
      </c>
      <c r="D1090" s="250">
        <v>2.58</v>
      </c>
    </row>
    <row r="1091" spans="1:4" x14ac:dyDescent="0.25">
      <c r="A1091" s="250">
        <v>25</v>
      </c>
      <c r="B1091" s="247" t="s">
        <v>3931</v>
      </c>
      <c r="C1091" s="247" t="s">
        <v>2986</v>
      </c>
      <c r="D1091" s="250">
        <v>1.22</v>
      </c>
    </row>
    <row r="1092" spans="1:4" x14ac:dyDescent="0.25">
      <c r="A1092" s="250">
        <v>26</v>
      </c>
      <c r="B1092" s="247" t="s">
        <v>3932</v>
      </c>
      <c r="C1092" s="247" t="s">
        <v>2986</v>
      </c>
      <c r="D1092" s="250">
        <v>2.1</v>
      </c>
    </row>
    <row r="1093" spans="1:4" x14ac:dyDescent="0.25">
      <c r="A1093" s="250">
        <v>27</v>
      </c>
      <c r="B1093" s="247" t="s">
        <v>3933</v>
      </c>
      <c r="C1093" s="247" t="s">
        <v>2986</v>
      </c>
      <c r="D1093" s="250">
        <v>1.74</v>
      </c>
    </row>
    <row r="1094" spans="1:4" x14ac:dyDescent="0.25">
      <c r="A1094" s="250">
        <v>28</v>
      </c>
      <c r="B1094" s="247" t="s">
        <v>3934</v>
      </c>
      <c r="C1094" s="247" t="s">
        <v>2986</v>
      </c>
      <c r="D1094" s="250">
        <v>2.72</v>
      </c>
    </row>
    <row r="1095" spans="1:4" x14ac:dyDescent="0.25">
      <c r="A1095" s="250">
        <v>29</v>
      </c>
      <c r="B1095" s="250" t="s">
        <v>3935</v>
      </c>
      <c r="C1095" s="247" t="s">
        <v>2986</v>
      </c>
      <c r="D1095" s="250">
        <v>5.78</v>
      </c>
    </row>
    <row r="1096" spans="1:4" x14ac:dyDescent="0.25">
      <c r="A1096" s="250">
        <v>30</v>
      </c>
      <c r="B1096" s="250" t="s">
        <v>3936</v>
      </c>
      <c r="C1096" s="247" t="s">
        <v>2986</v>
      </c>
      <c r="D1096" s="250">
        <v>2.76</v>
      </c>
    </row>
    <row r="1097" spans="1:4" x14ac:dyDescent="0.25">
      <c r="A1097" s="250">
        <v>31</v>
      </c>
      <c r="B1097" s="250" t="s">
        <v>3937</v>
      </c>
      <c r="C1097" s="247" t="s">
        <v>2986</v>
      </c>
      <c r="D1097" s="250">
        <v>3.22</v>
      </c>
    </row>
    <row r="1098" spans="1:4" x14ac:dyDescent="0.25">
      <c r="A1098" s="250">
        <v>32</v>
      </c>
      <c r="B1098" s="250" t="s">
        <v>3938</v>
      </c>
      <c r="C1098" s="247" t="s">
        <v>2986</v>
      </c>
      <c r="D1098" s="250">
        <v>2.2599999999999998</v>
      </c>
    </row>
    <row r="1099" spans="1:4" x14ac:dyDescent="0.25">
      <c r="A1099" s="250">
        <v>33</v>
      </c>
      <c r="B1099" s="250" t="s">
        <v>3939</v>
      </c>
      <c r="C1099" s="247" t="s">
        <v>2986</v>
      </c>
      <c r="D1099" s="250">
        <v>2.58</v>
      </c>
    </row>
    <row r="1100" spans="1:4" x14ac:dyDescent="0.25">
      <c r="A1100" s="250">
        <v>34</v>
      </c>
      <c r="B1100" s="250" t="s">
        <v>3940</v>
      </c>
      <c r="C1100" s="247" t="s">
        <v>2986</v>
      </c>
      <c r="D1100" s="250">
        <v>2</v>
      </c>
    </row>
    <row r="1101" spans="1:4" x14ac:dyDescent="0.25">
      <c r="A1101" s="250">
        <v>35</v>
      </c>
      <c r="B1101" s="250" t="s">
        <v>3941</v>
      </c>
      <c r="C1101" s="247" t="s">
        <v>2986</v>
      </c>
      <c r="D1101" s="250">
        <v>2.9</v>
      </c>
    </row>
    <row r="1102" spans="1:4" x14ac:dyDescent="0.25">
      <c r="A1102" s="250">
        <v>36</v>
      </c>
      <c r="B1102" s="250" t="s">
        <v>3942</v>
      </c>
      <c r="C1102" s="247" t="s">
        <v>2986</v>
      </c>
      <c r="D1102" s="250">
        <v>1.4</v>
      </c>
    </row>
    <row r="1103" spans="1:4" x14ac:dyDescent="0.25">
      <c r="A1103" s="250">
        <v>37</v>
      </c>
      <c r="B1103" s="250" t="s">
        <v>3943</v>
      </c>
      <c r="C1103" s="247" t="s">
        <v>2986</v>
      </c>
      <c r="D1103" s="250">
        <v>0.54</v>
      </c>
    </row>
    <row r="1104" spans="1:4" x14ac:dyDescent="0.25">
      <c r="A1104" s="250">
        <v>38</v>
      </c>
      <c r="B1104" s="250" t="s">
        <v>3944</v>
      </c>
      <c r="C1104" s="247" t="s">
        <v>2986</v>
      </c>
      <c r="D1104" s="250">
        <v>1.08</v>
      </c>
    </row>
    <row r="1105" spans="1:4" x14ac:dyDescent="0.25">
      <c r="A1105" s="250">
        <v>39</v>
      </c>
      <c r="B1105" s="250" t="s">
        <v>3945</v>
      </c>
      <c r="C1105" s="247" t="s">
        <v>2986</v>
      </c>
      <c r="D1105" s="250">
        <v>4.0999999999999996</v>
      </c>
    </row>
    <row r="1106" spans="1:4" x14ac:dyDescent="0.25">
      <c r="A1106" s="250">
        <v>40</v>
      </c>
      <c r="B1106" s="250" t="s">
        <v>3946</v>
      </c>
      <c r="C1106" s="247" t="s">
        <v>2986</v>
      </c>
      <c r="D1106" s="250">
        <v>2.7</v>
      </c>
    </row>
    <row r="1107" spans="1:4" x14ac:dyDescent="0.25">
      <c r="A1107" s="250">
        <v>41</v>
      </c>
      <c r="B1107" s="250" t="s">
        <v>3947</v>
      </c>
      <c r="C1107" s="247" t="s">
        <v>2986</v>
      </c>
      <c r="D1107" s="250">
        <v>7.4</v>
      </c>
    </row>
    <row r="1108" spans="1:4" x14ac:dyDescent="0.25">
      <c r="A1108" s="250">
        <v>42</v>
      </c>
      <c r="B1108" s="250" t="s">
        <v>3948</v>
      </c>
      <c r="C1108" s="247" t="s">
        <v>2986</v>
      </c>
      <c r="D1108" s="250">
        <v>2.68</v>
      </c>
    </row>
    <row r="1109" spans="1:4" x14ac:dyDescent="0.25">
      <c r="A1109" s="250">
        <v>28</v>
      </c>
      <c r="B1109" s="250" t="s">
        <v>3949</v>
      </c>
      <c r="C1109" s="247" t="s">
        <v>2986</v>
      </c>
      <c r="D1109" s="250">
        <v>21</v>
      </c>
    </row>
    <row r="1110" spans="1:4" x14ac:dyDescent="0.25">
      <c r="A1110" s="250">
        <v>43</v>
      </c>
      <c r="B1110" s="250" t="s">
        <v>3950</v>
      </c>
      <c r="C1110" s="247" t="s">
        <v>2986</v>
      </c>
      <c r="D1110" s="250">
        <v>8.76</v>
      </c>
    </row>
    <row r="1111" spans="1:4" x14ac:dyDescent="0.25">
      <c r="A1111" s="250">
        <v>44</v>
      </c>
      <c r="B1111" s="250" t="s">
        <v>3951</v>
      </c>
      <c r="C1111" s="247" t="s">
        <v>2986</v>
      </c>
      <c r="D1111" s="250">
        <v>6.5</v>
      </c>
    </row>
    <row r="1112" spans="1:4" x14ac:dyDescent="0.25">
      <c r="A1112" s="250">
        <v>45</v>
      </c>
      <c r="B1112" s="250" t="s">
        <v>3952</v>
      </c>
      <c r="C1112" s="247" t="s">
        <v>2986</v>
      </c>
      <c r="D1112" s="250">
        <v>7.9</v>
      </c>
    </row>
    <row r="1113" spans="1:4" x14ac:dyDescent="0.25">
      <c r="A1113" s="250">
        <v>46</v>
      </c>
      <c r="B1113" s="250" t="s">
        <v>3953</v>
      </c>
      <c r="C1113" s="247" t="s">
        <v>2986</v>
      </c>
      <c r="D1113" s="250">
        <v>1.5</v>
      </c>
    </row>
    <row r="1114" spans="1:4" x14ac:dyDescent="0.25">
      <c r="A1114" s="250">
        <v>47</v>
      </c>
      <c r="B1114" s="250" t="s">
        <v>3954</v>
      </c>
      <c r="C1114" s="247" t="s">
        <v>2986</v>
      </c>
      <c r="D1114" s="250">
        <v>0.51400000000000001</v>
      </c>
    </row>
    <row r="1115" spans="1:4" x14ac:dyDescent="0.25">
      <c r="A1115" s="250">
        <v>48</v>
      </c>
      <c r="B1115" s="250" t="s">
        <v>3955</v>
      </c>
      <c r="C1115" s="247" t="s">
        <v>2986</v>
      </c>
      <c r="D1115" s="250">
        <v>2.82</v>
      </c>
    </row>
    <row r="1116" spans="1:4" x14ac:dyDescent="0.25">
      <c r="A1116" s="250">
        <v>49</v>
      </c>
      <c r="B1116" s="250" t="s">
        <v>3956</v>
      </c>
      <c r="C1116" s="247" t="s">
        <v>2986</v>
      </c>
      <c r="D1116" s="250">
        <v>9.4</v>
      </c>
    </row>
    <row r="1117" spans="1:4" x14ac:dyDescent="0.25">
      <c r="A1117" s="250">
        <v>50</v>
      </c>
      <c r="B1117" s="250" t="s">
        <v>3957</v>
      </c>
      <c r="C1117" s="247" t="s">
        <v>2986</v>
      </c>
      <c r="D1117" s="250">
        <v>2.1</v>
      </c>
    </row>
    <row r="1118" spans="1:4" x14ac:dyDescent="0.25">
      <c r="A1118" s="250">
        <v>51</v>
      </c>
      <c r="B1118" s="250" t="s">
        <v>3958</v>
      </c>
      <c r="C1118" s="247" t="s">
        <v>2986</v>
      </c>
      <c r="D1118" s="250">
        <v>1.3</v>
      </c>
    </row>
    <row r="1119" spans="1:4" x14ac:dyDescent="0.25">
      <c r="A1119" s="250">
        <v>52</v>
      </c>
      <c r="B1119" s="250" t="s">
        <v>3959</v>
      </c>
      <c r="C1119" s="247" t="s">
        <v>2986</v>
      </c>
      <c r="D1119" s="250">
        <v>2.86</v>
      </c>
    </row>
    <row r="1120" spans="1:4" x14ac:dyDescent="0.25">
      <c r="A1120" s="250">
        <v>53</v>
      </c>
      <c r="B1120" s="250" t="s">
        <v>3960</v>
      </c>
      <c r="C1120" s="247" t="s">
        <v>2986</v>
      </c>
      <c r="D1120" s="250">
        <v>0.48</v>
      </c>
    </row>
    <row r="1121" spans="1:4" x14ac:dyDescent="0.25">
      <c r="A1121" s="250">
        <v>54</v>
      </c>
      <c r="B1121" s="250" t="s">
        <v>3961</v>
      </c>
      <c r="C1121" s="247" t="s">
        <v>2986</v>
      </c>
      <c r="D1121" s="250">
        <v>2.3199999999999998</v>
      </c>
    </row>
    <row r="1122" spans="1:4" x14ac:dyDescent="0.25">
      <c r="A1122" s="250">
        <v>55</v>
      </c>
      <c r="B1122" s="250" t="s">
        <v>3962</v>
      </c>
      <c r="C1122" s="247" t="s">
        <v>2986</v>
      </c>
      <c r="D1122" s="250">
        <v>5.86</v>
      </c>
    </row>
    <row r="1123" spans="1:4" x14ac:dyDescent="0.25">
      <c r="A1123" s="250">
        <v>56</v>
      </c>
      <c r="B1123" s="250" t="s">
        <v>3963</v>
      </c>
      <c r="C1123" s="247" t="s">
        <v>2986</v>
      </c>
      <c r="D1123" s="250">
        <v>1.86</v>
      </c>
    </row>
    <row r="1124" spans="1:4" x14ac:dyDescent="0.25">
      <c r="A1124" s="250">
        <v>57</v>
      </c>
      <c r="B1124" s="250" t="s">
        <v>3964</v>
      </c>
      <c r="C1124" s="247" t="s">
        <v>2986</v>
      </c>
      <c r="D1124" s="250">
        <v>6.56</v>
      </c>
    </row>
    <row r="1125" spans="1:4" x14ac:dyDescent="0.25">
      <c r="A1125" s="250">
        <v>58</v>
      </c>
      <c r="B1125" s="250" t="s">
        <v>3965</v>
      </c>
      <c r="C1125" s="247" t="s">
        <v>2986</v>
      </c>
      <c r="D1125" s="250">
        <v>2.36</v>
      </c>
    </row>
    <row r="1126" spans="1:4" x14ac:dyDescent="0.25">
      <c r="A1126" s="250">
        <v>59</v>
      </c>
      <c r="B1126" s="250" t="s">
        <v>3966</v>
      </c>
      <c r="C1126" s="247" t="s">
        <v>2986</v>
      </c>
      <c r="D1126" s="250">
        <v>2.1</v>
      </c>
    </row>
    <row r="1127" spans="1:4" x14ac:dyDescent="0.25">
      <c r="A1127" s="250">
        <v>60</v>
      </c>
      <c r="B1127" s="250" t="s">
        <v>3967</v>
      </c>
      <c r="C1127" s="247" t="s">
        <v>2986</v>
      </c>
      <c r="D1127" s="250">
        <v>1.6</v>
      </c>
    </row>
    <row r="1128" spans="1:4" x14ac:dyDescent="0.25">
      <c r="A1128" s="250">
        <v>61</v>
      </c>
      <c r="B1128" s="250" t="s">
        <v>3968</v>
      </c>
      <c r="C1128" s="247" t="s">
        <v>2986</v>
      </c>
      <c r="D1128" s="250">
        <v>1.58</v>
      </c>
    </row>
    <row r="1129" spans="1:4" x14ac:dyDescent="0.25">
      <c r="A1129" s="250">
        <v>62</v>
      </c>
      <c r="B1129" s="250" t="s">
        <v>3969</v>
      </c>
      <c r="C1129" s="247" t="s">
        <v>2986</v>
      </c>
      <c r="D1129" s="250">
        <v>2.08</v>
      </c>
    </row>
    <row r="1130" spans="1:4" x14ac:dyDescent="0.25">
      <c r="A1130" s="250">
        <v>63</v>
      </c>
      <c r="B1130" s="250" t="s">
        <v>3970</v>
      </c>
      <c r="C1130" s="247" t="s">
        <v>2986</v>
      </c>
      <c r="D1130" s="250">
        <v>1.68</v>
      </c>
    </row>
    <row r="1131" spans="1:4" x14ac:dyDescent="0.25">
      <c r="A1131" s="250">
        <v>64</v>
      </c>
      <c r="B1131" s="250" t="s">
        <v>3971</v>
      </c>
      <c r="C1131" s="247" t="s">
        <v>2986</v>
      </c>
      <c r="D1131" s="250">
        <v>1.9</v>
      </c>
    </row>
    <row r="1132" spans="1:4" x14ac:dyDescent="0.25">
      <c r="A1132" s="250">
        <v>65</v>
      </c>
      <c r="B1132" s="250" t="s">
        <v>3972</v>
      </c>
      <c r="C1132" s="247" t="s">
        <v>2986</v>
      </c>
      <c r="D1132" s="250">
        <v>1.84</v>
      </c>
    </row>
    <row r="1133" spans="1:4" x14ac:dyDescent="0.25">
      <c r="A1133" s="250">
        <v>66</v>
      </c>
      <c r="B1133" s="250" t="s">
        <v>3973</v>
      </c>
      <c r="C1133" s="247" t="s">
        <v>2986</v>
      </c>
      <c r="D1133" s="250">
        <v>2.78</v>
      </c>
    </row>
    <row r="1134" spans="1:4" x14ac:dyDescent="0.25">
      <c r="A1134" s="250">
        <v>67</v>
      </c>
      <c r="B1134" s="250" t="s">
        <v>3974</v>
      </c>
      <c r="C1134" s="247" t="s">
        <v>2986</v>
      </c>
      <c r="D1134" s="250">
        <v>2.9</v>
      </c>
    </row>
    <row r="1135" spans="1:4" x14ac:dyDescent="0.25">
      <c r="A1135" s="250">
        <v>68</v>
      </c>
      <c r="B1135" s="250" t="s">
        <v>3975</v>
      </c>
      <c r="C1135" s="247" t="s">
        <v>2986</v>
      </c>
      <c r="D1135" s="250">
        <v>2.1</v>
      </c>
    </row>
    <row r="1136" spans="1:4" x14ac:dyDescent="0.25">
      <c r="A1136" s="250">
        <v>69</v>
      </c>
      <c r="B1136" s="250" t="s">
        <v>3976</v>
      </c>
      <c r="C1136" s="247" t="s">
        <v>2986</v>
      </c>
      <c r="D1136" s="250">
        <v>1.82</v>
      </c>
    </row>
    <row r="1137" spans="1:4" x14ac:dyDescent="0.25">
      <c r="A1137" s="250">
        <v>70</v>
      </c>
      <c r="B1137" s="250" t="s">
        <v>3977</v>
      </c>
      <c r="C1137" s="247" t="s">
        <v>2986</v>
      </c>
      <c r="D1137" s="251">
        <v>1.66</v>
      </c>
    </row>
    <row r="1138" spans="1:4" x14ac:dyDescent="0.25">
      <c r="A1138" s="250">
        <v>71</v>
      </c>
      <c r="B1138" s="250" t="s">
        <v>3978</v>
      </c>
      <c r="C1138" s="247" t="s">
        <v>2986</v>
      </c>
      <c r="D1138" s="250">
        <v>2.25</v>
      </c>
    </row>
    <row r="1139" spans="1:4" x14ac:dyDescent="0.25">
      <c r="A1139" s="250">
        <v>72</v>
      </c>
      <c r="B1139" s="250" t="s">
        <v>3979</v>
      </c>
      <c r="C1139" s="247" t="s">
        <v>2986</v>
      </c>
      <c r="D1139" s="250">
        <v>1.61</v>
      </c>
    </row>
    <row r="1140" spans="1:4" x14ac:dyDescent="0.25">
      <c r="A1140" s="250">
        <v>73</v>
      </c>
      <c r="B1140" s="250" t="s">
        <v>3980</v>
      </c>
      <c r="C1140" s="247" t="s">
        <v>2986</v>
      </c>
      <c r="D1140" s="250">
        <v>0.92</v>
      </c>
    </row>
    <row r="1141" spans="1:4" x14ac:dyDescent="0.25">
      <c r="A1141" s="250">
        <v>74</v>
      </c>
      <c r="B1141" s="250" t="s">
        <v>3981</v>
      </c>
      <c r="C1141" s="247" t="s">
        <v>2986</v>
      </c>
      <c r="D1141" s="250">
        <v>0.75</v>
      </c>
    </row>
    <row r="1142" spans="1:4" x14ac:dyDescent="0.25">
      <c r="A1142" s="250">
        <v>75</v>
      </c>
      <c r="B1142" s="250" t="s">
        <v>3982</v>
      </c>
      <c r="C1142" s="247" t="s">
        <v>2986</v>
      </c>
      <c r="D1142" s="250">
        <v>0.9</v>
      </c>
    </row>
    <row r="1143" spans="1:4" x14ac:dyDescent="0.25">
      <c r="A1143" s="250">
        <v>76</v>
      </c>
      <c r="B1143" s="250" t="s">
        <v>3983</v>
      </c>
      <c r="C1143" s="247" t="s">
        <v>2986</v>
      </c>
      <c r="D1143" s="250">
        <v>1.74</v>
      </c>
    </row>
    <row r="1144" spans="1:4" x14ac:dyDescent="0.25">
      <c r="A1144" s="250">
        <v>77</v>
      </c>
      <c r="B1144" s="250" t="s">
        <v>3984</v>
      </c>
      <c r="C1144" s="247" t="s">
        <v>2986</v>
      </c>
      <c r="D1144" s="250">
        <v>1.24</v>
      </c>
    </row>
    <row r="1145" spans="1:4" x14ac:dyDescent="0.25">
      <c r="A1145" s="250">
        <v>78</v>
      </c>
      <c r="B1145" s="250" t="s">
        <v>3985</v>
      </c>
      <c r="C1145" s="247" t="s">
        <v>2986</v>
      </c>
      <c r="D1145" s="250">
        <v>0.92</v>
      </c>
    </row>
    <row r="1146" spans="1:4" x14ac:dyDescent="0.25">
      <c r="A1146" s="250">
        <v>79</v>
      </c>
      <c r="B1146" s="250" t="s">
        <v>3986</v>
      </c>
      <c r="C1146" s="247" t="s">
        <v>2986</v>
      </c>
      <c r="D1146" s="250">
        <v>2.13</v>
      </c>
    </row>
    <row r="1147" spans="1:4" x14ac:dyDescent="0.25">
      <c r="A1147" s="250">
        <v>80</v>
      </c>
      <c r="B1147" s="250" t="s">
        <v>3987</v>
      </c>
      <c r="C1147" s="247" t="s">
        <v>2986</v>
      </c>
      <c r="D1147" s="250">
        <v>0.85</v>
      </c>
    </row>
    <row r="1148" spans="1:4" x14ac:dyDescent="0.25">
      <c r="A1148" s="250">
        <v>81</v>
      </c>
      <c r="B1148" s="250" t="s">
        <v>3988</v>
      </c>
      <c r="C1148" s="247" t="s">
        <v>2986</v>
      </c>
      <c r="D1148" s="250">
        <v>0.38</v>
      </c>
    </row>
    <row r="1149" spans="1:4" x14ac:dyDescent="0.25">
      <c r="A1149" s="250">
        <v>82</v>
      </c>
      <c r="B1149" s="250" t="s">
        <v>3989</v>
      </c>
      <c r="C1149" s="247" t="s">
        <v>2986</v>
      </c>
      <c r="D1149" s="250">
        <v>0.41</v>
      </c>
    </row>
    <row r="1150" spans="1:4" x14ac:dyDescent="0.25">
      <c r="A1150" s="250">
        <v>83</v>
      </c>
      <c r="B1150" s="250" t="s">
        <v>3990</v>
      </c>
      <c r="C1150" s="247" t="s">
        <v>2986</v>
      </c>
      <c r="D1150" s="250">
        <v>0.59</v>
      </c>
    </row>
    <row r="1151" spans="1:4" x14ac:dyDescent="0.25">
      <c r="A1151" s="250">
        <v>84</v>
      </c>
      <c r="B1151" s="250" t="s">
        <v>3991</v>
      </c>
      <c r="C1151" s="247" t="s">
        <v>2986</v>
      </c>
      <c r="D1151" s="250">
        <v>2.19</v>
      </c>
    </row>
    <row r="1152" spans="1:4" x14ac:dyDescent="0.25">
      <c r="A1152" s="250">
        <v>85</v>
      </c>
      <c r="B1152" s="250" t="s">
        <v>3992</v>
      </c>
      <c r="C1152" s="247" t="s">
        <v>2986</v>
      </c>
      <c r="D1152" s="250">
        <v>0.27</v>
      </c>
    </row>
    <row r="1153" spans="1:4" x14ac:dyDescent="0.25">
      <c r="A1153" s="250">
        <v>86</v>
      </c>
      <c r="B1153" s="250" t="s">
        <v>3993</v>
      </c>
      <c r="C1153" s="247" t="s">
        <v>2986</v>
      </c>
      <c r="D1153" s="250">
        <v>1.31</v>
      </c>
    </row>
    <row r="1154" spans="1:4" x14ac:dyDescent="0.25">
      <c r="A1154" s="250">
        <v>87</v>
      </c>
      <c r="B1154" s="250" t="s">
        <v>3994</v>
      </c>
      <c r="C1154" s="247" t="s">
        <v>2986</v>
      </c>
      <c r="D1154" s="250">
        <v>0.85</v>
      </c>
    </row>
    <row r="1155" spans="1:4" x14ac:dyDescent="0.25">
      <c r="A1155" s="250">
        <v>88</v>
      </c>
      <c r="B1155" s="250" t="s">
        <v>3995</v>
      </c>
      <c r="C1155" s="247" t="s">
        <v>2986</v>
      </c>
      <c r="D1155" s="250">
        <v>0.5</v>
      </c>
    </row>
    <row r="1156" spans="1:4" x14ac:dyDescent="0.25">
      <c r="A1156" s="250">
        <v>89</v>
      </c>
      <c r="B1156" s="250" t="s">
        <v>3996</v>
      </c>
      <c r="C1156" s="247" t="s">
        <v>2986</v>
      </c>
      <c r="D1156" s="250">
        <v>0.69</v>
      </c>
    </row>
    <row r="1157" spans="1:4" x14ac:dyDescent="0.25">
      <c r="A1157" s="250">
        <v>90</v>
      </c>
      <c r="B1157" s="104" t="s">
        <v>3997</v>
      </c>
      <c r="C1157" s="250" t="s">
        <v>3998</v>
      </c>
      <c r="D1157" s="250">
        <v>5.43</v>
      </c>
    </row>
    <row r="1158" spans="1:4" ht="30" x14ac:dyDescent="0.25">
      <c r="A1158" s="250">
        <v>91</v>
      </c>
      <c r="B1158" s="252" t="s">
        <v>3999</v>
      </c>
      <c r="C1158" s="250" t="s">
        <v>4000</v>
      </c>
      <c r="D1158" s="250">
        <v>2.35</v>
      </c>
    </row>
    <row r="1159" spans="1:4" x14ac:dyDescent="0.25">
      <c r="A1159" s="250">
        <v>92</v>
      </c>
      <c r="B1159" s="253" t="s">
        <v>4001</v>
      </c>
      <c r="C1159" s="250" t="s">
        <v>4000</v>
      </c>
      <c r="D1159" s="250">
        <v>2.09</v>
      </c>
    </row>
    <row r="1160" spans="1:4" x14ac:dyDescent="0.25">
      <c r="A1160" s="250">
        <v>93</v>
      </c>
      <c r="B1160" s="254" t="s">
        <v>4002</v>
      </c>
      <c r="C1160" s="250" t="s">
        <v>2986</v>
      </c>
      <c r="D1160" s="250">
        <v>1.34</v>
      </c>
    </row>
    <row r="1161" spans="1:4" x14ac:dyDescent="0.25">
      <c r="A1161" s="250">
        <v>94</v>
      </c>
      <c r="B1161" s="254" t="s">
        <v>4003</v>
      </c>
      <c r="C1161" s="250" t="s">
        <v>3998</v>
      </c>
      <c r="D1161" s="250">
        <v>0.51500000000000001</v>
      </c>
    </row>
    <row r="1162" spans="1:4" x14ac:dyDescent="0.25">
      <c r="A1162" s="250">
        <v>95</v>
      </c>
      <c r="B1162" s="255" t="s">
        <v>4004</v>
      </c>
      <c r="C1162" s="250" t="s">
        <v>3998</v>
      </c>
      <c r="D1162" s="250">
        <v>1.65</v>
      </c>
    </row>
    <row r="1163" spans="1:4" x14ac:dyDescent="0.25">
      <c r="A1163" s="250">
        <v>96</v>
      </c>
      <c r="B1163" s="255" t="s">
        <v>4005</v>
      </c>
      <c r="C1163" s="250" t="s">
        <v>3998</v>
      </c>
      <c r="D1163" s="250">
        <v>0.59</v>
      </c>
    </row>
    <row r="1164" spans="1:4" x14ac:dyDescent="0.25">
      <c r="A1164" s="250">
        <v>97</v>
      </c>
      <c r="B1164" s="256" t="s">
        <v>4006</v>
      </c>
      <c r="C1164" s="250" t="s">
        <v>3998</v>
      </c>
      <c r="D1164" s="250">
        <v>2.4500000000000002</v>
      </c>
    </row>
    <row r="1165" spans="1:4" x14ac:dyDescent="0.25">
      <c r="A1165" s="250">
        <v>99</v>
      </c>
      <c r="B1165" s="255" t="s">
        <v>4007</v>
      </c>
      <c r="C1165" s="250" t="s">
        <v>3998</v>
      </c>
      <c r="D1165" s="250">
        <v>0.18</v>
      </c>
    </row>
    <row r="1166" spans="1:4" x14ac:dyDescent="0.25">
      <c r="A1166" s="250">
        <v>100</v>
      </c>
      <c r="B1166" s="255" t="s">
        <v>4008</v>
      </c>
      <c r="C1166" s="250" t="s">
        <v>3998</v>
      </c>
      <c r="D1166" s="250">
        <v>6.06</v>
      </c>
    </row>
    <row r="1167" spans="1:4" x14ac:dyDescent="0.25">
      <c r="A1167" s="250">
        <v>101</v>
      </c>
      <c r="B1167" s="255" t="s">
        <v>4009</v>
      </c>
      <c r="C1167" s="250" t="s">
        <v>3998</v>
      </c>
      <c r="D1167" s="250">
        <v>2.4500000000000002</v>
      </c>
    </row>
    <row r="1168" spans="1:4" x14ac:dyDescent="0.25">
      <c r="A1168" s="250">
        <v>102</v>
      </c>
      <c r="B1168" s="255" t="s">
        <v>4010</v>
      </c>
      <c r="C1168" s="250" t="s">
        <v>3998</v>
      </c>
      <c r="D1168" s="250">
        <v>1.2</v>
      </c>
    </row>
    <row r="1169" spans="1:4" x14ac:dyDescent="0.25">
      <c r="A1169" s="250">
        <v>103</v>
      </c>
      <c r="B1169" s="255" t="s">
        <v>4011</v>
      </c>
      <c r="C1169" s="250" t="s">
        <v>3998</v>
      </c>
      <c r="D1169" s="250">
        <v>2.0299999999999998</v>
      </c>
    </row>
    <row r="1170" spans="1:4" x14ac:dyDescent="0.25">
      <c r="A1170" s="250">
        <v>104</v>
      </c>
      <c r="B1170" s="255" t="s">
        <v>4012</v>
      </c>
      <c r="C1170" s="250" t="s">
        <v>3998</v>
      </c>
      <c r="D1170" s="250">
        <v>0.96</v>
      </c>
    </row>
    <row r="1171" spans="1:4" x14ac:dyDescent="0.25">
      <c r="A1171" s="250">
        <v>105</v>
      </c>
      <c r="B1171" s="253" t="s">
        <v>4013</v>
      </c>
      <c r="C1171" s="250" t="s">
        <v>3998</v>
      </c>
      <c r="D1171" s="250">
        <v>0.9</v>
      </c>
    </row>
    <row r="1172" spans="1:4" x14ac:dyDescent="0.25">
      <c r="A1172" s="247">
        <v>106</v>
      </c>
      <c r="B1172" s="257" t="s">
        <v>4014</v>
      </c>
      <c r="C1172" s="247" t="s">
        <v>4015</v>
      </c>
      <c r="D1172" s="249">
        <v>5.14</v>
      </c>
    </row>
    <row r="1173" spans="1:4" x14ac:dyDescent="0.25">
      <c r="A1173" s="250">
        <v>107</v>
      </c>
      <c r="B1173" s="257" t="s">
        <v>4016</v>
      </c>
      <c r="C1173" s="247" t="s">
        <v>4015</v>
      </c>
      <c r="D1173" s="250">
        <v>3.08</v>
      </c>
    </row>
    <row r="1174" spans="1:4" x14ac:dyDescent="0.25">
      <c r="A1174" s="250">
        <v>108</v>
      </c>
      <c r="B1174" s="257" t="s">
        <v>4017</v>
      </c>
      <c r="C1174" s="250" t="s">
        <v>4015</v>
      </c>
      <c r="D1174" s="250">
        <v>3.08</v>
      </c>
    </row>
    <row r="1175" spans="1:4" x14ac:dyDescent="0.25">
      <c r="A1175" s="250">
        <v>109</v>
      </c>
      <c r="B1175" s="258" t="s">
        <v>4018</v>
      </c>
      <c r="C1175" s="250" t="s">
        <v>4015</v>
      </c>
      <c r="D1175" s="250">
        <v>2.04</v>
      </c>
    </row>
    <row r="1176" spans="1:4" x14ac:dyDescent="0.25">
      <c r="A1176" s="250">
        <v>110</v>
      </c>
      <c r="B1176" s="257" t="s">
        <v>4019</v>
      </c>
      <c r="C1176" s="250" t="s">
        <v>4015</v>
      </c>
      <c r="D1176" s="250">
        <v>3.82</v>
      </c>
    </row>
    <row r="1177" spans="1:4" x14ac:dyDescent="0.25">
      <c r="A1177" s="250">
        <v>111</v>
      </c>
      <c r="B1177" s="257" t="s">
        <v>4020</v>
      </c>
      <c r="C1177" s="250" t="s">
        <v>4015</v>
      </c>
      <c r="D1177" s="250">
        <v>4.54</v>
      </c>
    </row>
    <row r="1178" spans="1:4" x14ac:dyDescent="0.25">
      <c r="A1178" s="250">
        <v>112</v>
      </c>
      <c r="B1178" s="257" t="s">
        <v>4021</v>
      </c>
      <c r="C1178" s="250" t="s">
        <v>4015</v>
      </c>
      <c r="D1178" s="250">
        <v>2.46</v>
      </c>
    </row>
    <row r="1179" spans="1:4" x14ac:dyDescent="0.25">
      <c r="A1179" s="250">
        <v>113</v>
      </c>
      <c r="B1179" s="257" t="s">
        <v>4022</v>
      </c>
      <c r="C1179" s="250" t="s">
        <v>4015</v>
      </c>
      <c r="D1179" s="250">
        <v>1.5</v>
      </c>
    </row>
    <row r="1180" spans="1:4" x14ac:dyDescent="0.25">
      <c r="A1180" s="250">
        <v>114</v>
      </c>
      <c r="B1180" s="257" t="s">
        <v>4023</v>
      </c>
      <c r="C1180" s="250" t="s">
        <v>4015</v>
      </c>
      <c r="D1180" s="250">
        <v>2.2200000000000002</v>
      </c>
    </row>
    <row r="1181" spans="1:4" x14ac:dyDescent="0.25">
      <c r="A1181" s="250">
        <v>115</v>
      </c>
      <c r="B1181" s="257" t="s">
        <v>4024</v>
      </c>
      <c r="C1181" s="250" t="s">
        <v>4015</v>
      </c>
      <c r="D1181" s="250">
        <v>3.2</v>
      </c>
    </row>
    <row r="1182" spans="1:4" x14ac:dyDescent="0.25">
      <c r="A1182" s="250">
        <v>116</v>
      </c>
      <c r="B1182" s="257" t="s">
        <v>4025</v>
      </c>
      <c r="C1182" s="250" t="s">
        <v>4015</v>
      </c>
      <c r="D1182" s="250">
        <v>1.72</v>
      </c>
    </row>
    <row r="1183" spans="1:4" x14ac:dyDescent="0.25">
      <c r="A1183" s="250">
        <v>117</v>
      </c>
      <c r="B1183" s="257" t="s">
        <v>4026</v>
      </c>
      <c r="C1183" s="250" t="s">
        <v>4015</v>
      </c>
      <c r="D1183" s="250">
        <v>1.6</v>
      </c>
    </row>
    <row r="1184" spans="1:4" x14ac:dyDescent="0.25">
      <c r="A1184" s="250">
        <v>118</v>
      </c>
      <c r="B1184" s="257" t="s">
        <v>4027</v>
      </c>
      <c r="C1184" s="250" t="s">
        <v>4015</v>
      </c>
      <c r="D1184" s="250">
        <v>2.6</v>
      </c>
    </row>
    <row r="1185" spans="1:4" x14ac:dyDescent="0.25">
      <c r="A1185" s="250">
        <v>119</v>
      </c>
      <c r="B1185" s="257" t="s">
        <v>4028</v>
      </c>
      <c r="C1185" s="250" t="s">
        <v>4015</v>
      </c>
      <c r="D1185" s="250">
        <v>1.72</v>
      </c>
    </row>
    <row r="1186" spans="1:4" x14ac:dyDescent="0.25">
      <c r="A1186" s="250">
        <v>120</v>
      </c>
      <c r="B1186" s="257" t="s">
        <v>4029</v>
      </c>
      <c r="C1186" s="250" t="s">
        <v>4015</v>
      </c>
      <c r="D1186" s="250" t="s">
        <v>4030</v>
      </c>
    </row>
    <row r="1187" spans="1:4" x14ac:dyDescent="0.25">
      <c r="A1187" s="250">
        <v>121</v>
      </c>
      <c r="B1187" s="257" t="s">
        <v>4031</v>
      </c>
      <c r="C1187" s="250" t="s">
        <v>4015</v>
      </c>
      <c r="D1187" s="250">
        <v>3.24</v>
      </c>
    </row>
    <row r="1188" spans="1:4" x14ac:dyDescent="0.25">
      <c r="A1188" s="250">
        <v>122</v>
      </c>
      <c r="B1188" s="257" t="s">
        <v>4032</v>
      </c>
      <c r="C1188" s="250" t="s">
        <v>4015</v>
      </c>
      <c r="D1188" s="250">
        <v>2.74</v>
      </c>
    </row>
    <row r="1189" spans="1:4" x14ac:dyDescent="0.25">
      <c r="A1189" s="250">
        <v>123</v>
      </c>
      <c r="B1189" s="257" t="s">
        <v>4033</v>
      </c>
      <c r="C1189" s="250" t="s">
        <v>4015</v>
      </c>
      <c r="D1189" s="250">
        <v>2.5</v>
      </c>
    </row>
    <row r="1190" spans="1:4" x14ac:dyDescent="0.25">
      <c r="A1190" s="250">
        <v>124</v>
      </c>
      <c r="B1190" s="257" t="s">
        <v>4034</v>
      </c>
      <c r="C1190" s="250" t="s">
        <v>4015</v>
      </c>
      <c r="D1190" s="250" t="s">
        <v>4035</v>
      </c>
    </row>
    <row r="1191" spans="1:4" x14ac:dyDescent="0.25">
      <c r="A1191" s="250">
        <v>125</v>
      </c>
      <c r="B1191" s="257" t="s">
        <v>4036</v>
      </c>
      <c r="C1191" s="250" t="s">
        <v>4015</v>
      </c>
      <c r="D1191" s="250" t="s">
        <v>4035</v>
      </c>
    </row>
    <row r="1192" spans="1:4" x14ac:dyDescent="0.25">
      <c r="A1192" s="250">
        <v>126</v>
      </c>
      <c r="B1192" s="257" t="s">
        <v>4037</v>
      </c>
      <c r="C1192" s="250" t="s">
        <v>4015</v>
      </c>
      <c r="D1192" s="250" t="s">
        <v>4035</v>
      </c>
    </row>
    <row r="1193" spans="1:4" x14ac:dyDescent="0.25">
      <c r="A1193" s="250">
        <v>127</v>
      </c>
      <c r="B1193" s="257" t="s">
        <v>4038</v>
      </c>
      <c r="C1193" s="250" t="s">
        <v>4015</v>
      </c>
      <c r="D1193" s="250">
        <v>3.96</v>
      </c>
    </row>
    <row r="1194" spans="1:4" x14ac:dyDescent="0.25">
      <c r="A1194" s="250">
        <v>128</v>
      </c>
      <c r="B1194" s="257" t="s">
        <v>4039</v>
      </c>
      <c r="C1194" s="250" t="s">
        <v>4015</v>
      </c>
      <c r="D1194" s="250">
        <v>4</v>
      </c>
    </row>
    <row r="1195" spans="1:4" x14ac:dyDescent="0.25">
      <c r="A1195" s="250">
        <v>129</v>
      </c>
      <c r="B1195" s="257" t="s">
        <v>4040</v>
      </c>
      <c r="C1195" s="250" t="s">
        <v>4015</v>
      </c>
      <c r="D1195" s="250">
        <v>6.38</v>
      </c>
    </row>
    <row r="1196" spans="1:4" x14ac:dyDescent="0.25">
      <c r="A1196" s="250">
        <v>130</v>
      </c>
      <c r="B1196" s="257" t="s">
        <v>4041</v>
      </c>
      <c r="C1196" s="250" t="s">
        <v>4015</v>
      </c>
      <c r="D1196" s="250">
        <v>3.4</v>
      </c>
    </row>
    <row r="1197" spans="1:4" x14ac:dyDescent="0.25">
      <c r="A1197" s="250">
        <v>131</v>
      </c>
      <c r="B1197" s="257" t="s">
        <v>4042</v>
      </c>
      <c r="C1197" s="250" t="s">
        <v>4015</v>
      </c>
      <c r="D1197" s="250">
        <v>2.2400000000000002</v>
      </c>
    </row>
    <row r="1198" spans="1:4" x14ac:dyDescent="0.25">
      <c r="A1198" s="250">
        <v>132</v>
      </c>
      <c r="B1198" s="257" t="s">
        <v>4043</v>
      </c>
      <c r="C1198" s="250" t="s">
        <v>4015</v>
      </c>
      <c r="D1198" s="250">
        <v>1.44</v>
      </c>
    </row>
    <row r="1199" spans="1:4" x14ac:dyDescent="0.25">
      <c r="A1199" s="250">
        <v>133</v>
      </c>
      <c r="B1199" s="257" t="s">
        <v>4044</v>
      </c>
      <c r="C1199" s="250" t="s">
        <v>4015</v>
      </c>
      <c r="D1199" s="250">
        <v>2.44</v>
      </c>
    </row>
    <row r="1200" spans="1:4" x14ac:dyDescent="0.25">
      <c r="A1200" s="250">
        <v>134</v>
      </c>
      <c r="B1200" s="257" t="s">
        <v>4045</v>
      </c>
      <c r="C1200" s="250" t="s">
        <v>4015</v>
      </c>
      <c r="D1200" s="250">
        <v>6.42</v>
      </c>
    </row>
    <row r="1201" spans="1:4" x14ac:dyDescent="0.25">
      <c r="A1201" s="250">
        <v>135</v>
      </c>
      <c r="B1201" s="257" t="s">
        <v>4046</v>
      </c>
      <c r="C1201" s="250" t="s">
        <v>4015</v>
      </c>
      <c r="D1201" s="250">
        <v>5.58</v>
      </c>
    </row>
    <row r="1202" spans="1:4" x14ac:dyDescent="0.25">
      <c r="A1202" s="250">
        <v>136</v>
      </c>
      <c r="B1202" s="257" t="s">
        <v>4047</v>
      </c>
      <c r="C1202" s="250" t="s">
        <v>4015</v>
      </c>
      <c r="D1202" s="250">
        <v>1.1200000000000001</v>
      </c>
    </row>
    <row r="1203" spans="1:4" x14ac:dyDescent="0.25">
      <c r="A1203" s="250">
        <v>137</v>
      </c>
      <c r="B1203" s="257" t="s">
        <v>4048</v>
      </c>
      <c r="C1203" s="250" t="s">
        <v>4015</v>
      </c>
      <c r="D1203" s="250">
        <v>3.08</v>
      </c>
    </row>
    <row r="1204" spans="1:4" x14ac:dyDescent="0.25">
      <c r="A1204" s="250">
        <v>138</v>
      </c>
      <c r="B1204" s="257" t="s">
        <v>4049</v>
      </c>
      <c r="C1204" s="250" t="s">
        <v>4015</v>
      </c>
      <c r="D1204" s="250">
        <v>1.44</v>
      </c>
    </row>
    <row r="1205" spans="1:4" x14ac:dyDescent="0.25">
      <c r="A1205" s="250">
        <v>139</v>
      </c>
      <c r="B1205" s="257" t="s">
        <v>4050</v>
      </c>
      <c r="C1205" s="250" t="s">
        <v>4015</v>
      </c>
      <c r="D1205" s="250">
        <v>9.8800000000000008</v>
      </c>
    </row>
    <row r="1206" spans="1:4" x14ac:dyDescent="0.25">
      <c r="A1206" s="250">
        <v>140</v>
      </c>
      <c r="B1206" s="257" t="s">
        <v>4051</v>
      </c>
      <c r="C1206" s="250" t="s">
        <v>4015</v>
      </c>
      <c r="D1206" s="250">
        <v>1.2</v>
      </c>
    </row>
    <row r="1207" spans="1:4" x14ac:dyDescent="0.25">
      <c r="A1207" s="250">
        <v>141</v>
      </c>
      <c r="B1207" s="257" t="s">
        <v>4052</v>
      </c>
      <c r="C1207" s="250" t="s">
        <v>4015</v>
      </c>
      <c r="D1207" s="250">
        <v>5.96</v>
      </c>
    </row>
    <row r="1208" spans="1:4" x14ac:dyDescent="0.25">
      <c r="A1208" s="250">
        <v>142</v>
      </c>
      <c r="B1208" s="257" t="s">
        <v>4053</v>
      </c>
      <c r="C1208" s="250" t="s">
        <v>4015</v>
      </c>
      <c r="D1208" s="250">
        <v>4.1399999999999997</v>
      </c>
    </row>
    <row r="1209" spans="1:4" x14ac:dyDescent="0.25">
      <c r="A1209" s="250">
        <v>143</v>
      </c>
      <c r="B1209" s="257" t="s">
        <v>4054</v>
      </c>
      <c r="C1209" s="250" t="s">
        <v>4015</v>
      </c>
      <c r="D1209" s="250">
        <v>3.96</v>
      </c>
    </row>
    <row r="1210" spans="1:4" x14ac:dyDescent="0.25">
      <c r="A1210" s="250">
        <v>144</v>
      </c>
      <c r="B1210" s="257" t="s">
        <v>4055</v>
      </c>
      <c r="C1210" s="250" t="s">
        <v>4015</v>
      </c>
      <c r="D1210" s="250">
        <v>2.7</v>
      </c>
    </row>
    <row r="1211" spans="1:4" x14ac:dyDescent="0.25">
      <c r="A1211" s="250">
        <v>145</v>
      </c>
      <c r="B1211" s="257" t="s">
        <v>4056</v>
      </c>
      <c r="C1211" s="250" t="s">
        <v>4015</v>
      </c>
      <c r="D1211" s="250">
        <v>24.92</v>
      </c>
    </row>
    <row r="1212" spans="1:4" x14ac:dyDescent="0.25">
      <c r="A1212" s="250">
        <v>146</v>
      </c>
      <c r="B1212" s="257" t="s">
        <v>4057</v>
      </c>
      <c r="C1212" s="250" t="s">
        <v>4015</v>
      </c>
      <c r="D1212" s="250">
        <v>3.22</v>
      </c>
    </row>
    <row r="1213" spans="1:4" x14ac:dyDescent="0.25">
      <c r="A1213" s="250">
        <v>147</v>
      </c>
      <c r="B1213" s="257" t="s">
        <v>4058</v>
      </c>
      <c r="C1213" s="250" t="s">
        <v>4015</v>
      </c>
      <c r="D1213" s="250">
        <v>3.22</v>
      </c>
    </row>
    <row r="1214" spans="1:4" x14ac:dyDescent="0.25">
      <c r="A1214" s="259">
        <v>148</v>
      </c>
      <c r="B1214" s="260" t="s">
        <v>4059</v>
      </c>
      <c r="C1214" s="250" t="s">
        <v>4015</v>
      </c>
      <c r="D1214" s="259">
        <v>3.6</v>
      </c>
    </row>
    <row r="1215" spans="1:4" x14ac:dyDescent="0.25">
      <c r="A1215" s="259">
        <v>149</v>
      </c>
      <c r="B1215" s="260" t="s">
        <v>4060</v>
      </c>
      <c r="C1215" s="259" t="s">
        <v>4015</v>
      </c>
      <c r="D1215" s="259">
        <v>5.58</v>
      </c>
    </row>
    <row r="1216" spans="1:4" x14ac:dyDescent="0.25">
      <c r="A1216" s="261">
        <v>150</v>
      </c>
      <c r="B1216" s="262" t="s">
        <v>4061</v>
      </c>
      <c r="C1216" s="259" t="s">
        <v>4015</v>
      </c>
      <c r="D1216" s="261">
        <v>2.38</v>
      </c>
    </row>
    <row r="1217" spans="1:4" x14ac:dyDescent="0.25">
      <c r="A1217" s="247">
        <v>151</v>
      </c>
      <c r="B1217" s="263" t="s">
        <v>4062</v>
      </c>
      <c r="C1217" s="261" t="s">
        <v>4015</v>
      </c>
      <c r="D1217" s="247">
        <v>9.5</v>
      </c>
    </row>
    <row r="1218" spans="1:4" x14ac:dyDescent="0.25">
      <c r="A1218" s="250">
        <v>152</v>
      </c>
      <c r="B1218" s="257" t="s">
        <v>4063</v>
      </c>
      <c r="C1218" s="247" t="s">
        <v>4015</v>
      </c>
      <c r="D1218" s="250">
        <v>5.8</v>
      </c>
    </row>
    <row r="1219" spans="1:4" x14ac:dyDescent="0.25">
      <c r="A1219" s="250">
        <v>153</v>
      </c>
      <c r="B1219" s="257" t="s">
        <v>4064</v>
      </c>
      <c r="C1219" s="250" t="s">
        <v>4015</v>
      </c>
      <c r="D1219" s="250">
        <v>2.3199999999999998</v>
      </c>
    </row>
    <row r="1220" spans="1:4" x14ac:dyDescent="0.25">
      <c r="A1220" s="250">
        <v>154</v>
      </c>
      <c r="B1220" s="257" t="s">
        <v>4065</v>
      </c>
      <c r="C1220" s="250" t="s">
        <v>4015</v>
      </c>
      <c r="D1220" s="250">
        <v>2.78</v>
      </c>
    </row>
    <row r="1221" spans="1:4" x14ac:dyDescent="0.25">
      <c r="A1221" s="250">
        <v>155</v>
      </c>
      <c r="B1221" s="258" t="s">
        <v>4060</v>
      </c>
      <c r="C1221" s="250" t="s">
        <v>4015</v>
      </c>
      <c r="D1221" s="250">
        <v>5.58</v>
      </c>
    </row>
    <row r="1222" spans="1:4" x14ac:dyDescent="0.25">
      <c r="A1222" s="250">
        <v>156</v>
      </c>
      <c r="B1222" s="264" t="s">
        <v>4066</v>
      </c>
      <c r="C1222" s="250" t="s">
        <v>4015</v>
      </c>
      <c r="D1222" s="250">
        <v>3.04</v>
      </c>
    </row>
    <row r="1223" spans="1:4" x14ac:dyDescent="0.25">
      <c r="A1223" s="250">
        <v>157</v>
      </c>
      <c r="B1223" s="264" t="s">
        <v>4067</v>
      </c>
      <c r="C1223" s="250"/>
      <c r="D1223" s="250">
        <v>2.8</v>
      </c>
    </row>
    <row r="1224" spans="1:4" x14ac:dyDescent="0.25">
      <c r="A1224" s="250">
        <v>158</v>
      </c>
      <c r="B1224" s="264" t="s">
        <v>4068</v>
      </c>
      <c r="C1224" s="250" t="s">
        <v>4015</v>
      </c>
      <c r="D1224" s="250">
        <v>2.8</v>
      </c>
    </row>
    <row r="1225" spans="1:4" x14ac:dyDescent="0.25">
      <c r="A1225" s="250">
        <v>159</v>
      </c>
      <c r="B1225" s="257" t="s">
        <v>4069</v>
      </c>
      <c r="C1225" s="250" t="s">
        <v>4070</v>
      </c>
      <c r="D1225" s="250">
        <v>3.02</v>
      </c>
    </row>
    <row r="1226" spans="1:4" x14ac:dyDescent="0.25">
      <c r="A1226" s="250">
        <v>160</v>
      </c>
      <c r="B1226" s="257" t="s">
        <v>4071</v>
      </c>
      <c r="C1226" s="250" t="s">
        <v>4072</v>
      </c>
      <c r="D1226" s="250">
        <v>0.08</v>
      </c>
    </row>
    <row r="1227" spans="1:4" x14ac:dyDescent="0.25">
      <c r="A1227" s="250">
        <v>161</v>
      </c>
      <c r="B1227" s="257" t="s">
        <v>4073</v>
      </c>
      <c r="C1227" s="250"/>
      <c r="D1227" s="250">
        <v>2.4</v>
      </c>
    </row>
    <row r="1228" spans="1:4" x14ac:dyDescent="0.25">
      <c r="A1228" s="250">
        <v>162</v>
      </c>
      <c r="B1228" s="257" t="s">
        <v>4074</v>
      </c>
      <c r="C1228" s="250"/>
      <c r="D1228" s="250">
        <v>0.8</v>
      </c>
    </row>
    <row r="1229" spans="1:4" x14ac:dyDescent="0.25">
      <c r="A1229" s="250">
        <v>163</v>
      </c>
      <c r="B1229" s="257" t="s">
        <v>4075</v>
      </c>
      <c r="C1229" s="250" t="s">
        <v>4076</v>
      </c>
      <c r="D1229" s="250">
        <v>1.46</v>
      </c>
    </row>
    <row r="1230" spans="1:4" x14ac:dyDescent="0.25">
      <c r="A1230" s="250">
        <v>164</v>
      </c>
      <c r="B1230" s="257" t="s">
        <v>4077</v>
      </c>
      <c r="C1230" s="250" t="s">
        <v>4078</v>
      </c>
      <c r="D1230" s="250">
        <v>1.56</v>
      </c>
    </row>
    <row r="1231" spans="1:4" x14ac:dyDescent="0.25">
      <c r="A1231" s="250">
        <v>165</v>
      </c>
      <c r="B1231" s="257" t="s">
        <v>4079</v>
      </c>
      <c r="C1231" s="250"/>
      <c r="D1231" s="250">
        <v>0.52</v>
      </c>
    </row>
    <row r="1232" spans="1:4" x14ac:dyDescent="0.25">
      <c r="A1232" s="250">
        <v>166</v>
      </c>
      <c r="B1232" s="257" t="s">
        <v>4080</v>
      </c>
      <c r="C1232" s="250"/>
      <c r="D1232" s="250">
        <v>9.14</v>
      </c>
    </row>
    <row r="1233" spans="1:4" x14ac:dyDescent="0.25">
      <c r="A1233" s="250">
        <v>167</v>
      </c>
      <c r="B1233" s="257" t="s">
        <v>4081</v>
      </c>
      <c r="C1233" s="250" t="s">
        <v>4082</v>
      </c>
      <c r="D1233" s="250">
        <v>0.2</v>
      </c>
    </row>
    <row r="1234" spans="1:4" x14ac:dyDescent="0.25">
      <c r="A1234" s="250">
        <v>168</v>
      </c>
      <c r="B1234" s="257" t="s">
        <v>4083</v>
      </c>
      <c r="C1234" s="250" t="s">
        <v>4084</v>
      </c>
      <c r="D1234" s="250">
        <v>0.5</v>
      </c>
    </row>
    <row r="1235" spans="1:4" x14ac:dyDescent="0.25">
      <c r="A1235" s="250">
        <v>169</v>
      </c>
      <c r="B1235" s="257" t="s">
        <v>4085</v>
      </c>
      <c r="C1235" s="250"/>
      <c r="D1235" s="250">
        <v>1.32</v>
      </c>
    </row>
    <row r="1236" spans="1:4" x14ac:dyDescent="0.25">
      <c r="A1236" s="250">
        <v>170</v>
      </c>
      <c r="B1236" s="257" t="s">
        <v>4086</v>
      </c>
      <c r="C1236" s="250"/>
      <c r="D1236" s="250">
        <v>0.36</v>
      </c>
    </row>
    <row r="1237" spans="1:4" s="195" customFormat="1" x14ac:dyDescent="0.25">
      <c r="A1237" s="241" t="s">
        <v>12</v>
      </c>
      <c r="B1237" s="265"/>
      <c r="C1237" s="241"/>
      <c r="D1237" s="266">
        <f>SUM(D1067:D1236)</f>
        <v>518.12900000000002</v>
      </c>
    </row>
  </sheetData>
  <mergeCells count="25">
    <mergeCell ref="A1065:D1065"/>
    <mergeCell ref="A209:E209"/>
    <mergeCell ref="A215:E215"/>
    <mergeCell ref="A223:E223"/>
    <mergeCell ref="A287:E287"/>
    <mergeCell ref="A480:E480"/>
    <mergeCell ref="A1021:E1021"/>
    <mergeCell ref="A137:E137"/>
    <mergeCell ref="A148:E148"/>
    <mergeCell ref="A172:E172"/>
    <mergeCell ref="A173:E173"/>
    <mergeCell ref="A197:E197"/>
    <mergeCell ref="A203:E203"/>
    <mergeCell ref="A76:E76"/>
    <mergeCell ref="A88:E88"/>
    <mergeCell ref="D89:D90"/>
    <mergeCell ref="A92:E92"/>
    <mergeCell ref="A93:E93"/>
    <mergeCell ref="A126:E126"/>
    <mergeCell ref="A1:E1"/>
    <mergeCell ref="A2:E2"/>
    <mergeCell ref="A4:E4"/>
    <mergeCell ref="A36:E36"/>
    <mergeCell ref="A43:E43"/>
    <mergeCell ref="B68:E6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потребители 1</vt:lpstr>
      <vt:lpstr> потребители 2</vt:lpstr>
      <vt:lpstr>потребители 3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Chesnokova Olga</dc:creator>
  <cp:lastModifiedBy>Шапиро Елена Юрьевна</cp:lastModifiedBy>
  <cp:lastPrinted>2019-04-11T06:17:14Z</cp:lastPrinted>
  <dcterms:created xsi:type="dcterms:W3CDTF">2018-02-01T04:17:39Z</dcterms:created>
  <dcterms:modified xsi:type="dcterms:W3CDTF">2024-04-01T09:59:08Z</dcterms:modified>
</cp:coreProperties>
</file>